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G:\マイドライブ\陸上\上伊那陸協\01_県伊那大会\2026\"/>
    </mc:Choice>
  </mc:AlternateContent>
  <xr:revisionPtr revIDLastSave="0" documentId="13_ncr:1_{E91154F5-C089-484D-9196-BFEA58059B7B}" xr6:coauthVersionLast="47" xr6:coauthVersionMax="47" xr10:uidLastSave="{00000000-0000-0000-0000-000000000000}"/>
  <bookViews>
    <workbookView xWindow="-135" yWindow="165" windowWidth="28185" windowHeight="15435" xr2:uid="{00000000-000D-0000-FFFF-FFFF00000000}"/>
  </bookViews>
  <sheets>
    <sheet name="注意事項" sheetId="6" r:id="rId1"/>
    <sheet name="個人種目申込一覧表" sheetId="1" r:id="rId2"/>
    <sheet name="リレー申込票" sheetId="2" r:id="rId3"/>
    <sheet name="団体略称一覧" sheetId="5" r:id="rId4"/>
  </sheets>
  <definedNames>
    <definedName name="_4×400mR">リレー申込票!$L$11</definedName>
    <definedName name="女子" localSheetId="2">リレー申込票!$M$11</definedName>
    <definedName name="女子">個人種目申込一覧表!$T$23:$T$34</definedName>
    <definedName name="男子" localSheetId="2">リレー申込票!$L$11</definedName>
    <definedName name="男子">個人種目申込一覧表!$S$23:$S$36</definedName>
    <definedName name="中学女子" localSheetId="2">リレー申込票!$O$11</definedName>
    <definedName name="中学女子">個人種目申込一覧表!$V$23:$V$32</definedName>
    <definedName name="中学男子" localSheetId="2">リレー申込票!$N$11</definedName>
    <definedName name="中学男子">個人種目申込一覧表!$U$23:$U$33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C6" i="2"/>
  <c r="I6" i="2" s="1"/>
  <c r="H9" i="1" s="1"/>
  <c r="A16" i="1"/>
  <c r="A36" i="1"/>
  <c r="A56" i="1"/>
  <c r="A76" i="1"/>
  <c r="A96" i="1"/>
  <c r="K65" i="2"/>
  <c r="K60" i="2"/>
  <c r="K55" i="2"/>
  <c r="A95" i="1"/>
  <c r="A75" i="1"/>
  <c r="A55" i="1"/>
  <c r="A35" i="1"/>
  <c r="A15" i="1"/>
  <c r="K50" i="2"/>
  <c r="K45" i="2"/>
  <c r="K40" i="2"/>
  <c r="K35" i="2"/>
  <c r="K30" i="2"/>
  <c r="K25" i="2"/>
  <c r="K20" i="2"/>
  <c r="K15" i="2"/>
  <c r="K10" i="2"/>
  <c r="E6" i="2" l="1"/>
  <c r="B9" i="1"/>
  <c r="C9" i="1"/>
  <c r="G9" i="1" s="1"/>
  <c r="I9" i="1" s="1"/>
</calcChain>
</file>

<file path=xl/sharedStrings.xml><?xml version="1.0" encoding="utf-8"?>
<sst xmlns="http://schemas.openxmlformats.org/spreadsheetml/2006/main" count="440" uniqueCount="277">
  <si>
    <t>申　込
責任者</t>
    <rPh sb="0" eb="1">
      <t>サル</t>
    </rPh>
    <rPh sb="2" eb="3">
      <t>コミ</t>
    </rPh>
    <rPh sb="4" eb="7">
      <t>セキニンシャ</t>
    </rPh>
    <phoneticPr fontId="3"/>
  </si>
  <si>
    <t>氏名</t>
    <rPh sb="0" eb="2">
      <t>シメイ</t>
    </rPh>
    <phoneticPr fontId="3"/>
  </si>
  <si>
    <t>ＴＥＬ</t>
    <phoneticPr fontId="3"/>
  </si>
  <si>
    <t>Ｎｏ．</t>
    <phoneticPr fontId="3"/>
  </si>
  <si>
    <t>性別
/ｸﾗｽ</t>
    <rPh sb="0" eb="2">
      <t>セイベツ</t>
    </rPh>
    <phoneticPr fontId="3"/>
  </si>
  <si>
    <t>学年</t>
    <rPh sb="0" eb="2">
      <t>ガクネン</t>
    </rPh>
    <phoneticPr fontId="3"/>
  </si>
  <si>
    <t>《実施個人種目一覧》</t>
    <rPh sb="1" eb="3">
      <t>ジッシ</t>
    </rPh>
    <rPh sb="3" eb="5">
      <t>コジン</t>
    </rPh>
    <rPh sb="5" eb="7">
      <t>シュモク</t>
    </rPh>
    <rPh sb="7" eb="9">
      <t>イチラン</t>
    </rPh>
    <phoneticPr fontId="3"/>
  </si>
  <si>
    <t>氏名(半角ｶﾅ)</t>
    <rPh sb="0" eb="2">
      <t>シメイ</t>
    </rPh>
    <rPh sb="3" eb="5">
      <t>ハンカク</t>
    </rPh>
    <phoneticPr fontId="3"/>
  </si>
  <si>
    <t>　　　　　　          　 性別・ｸﾗｽ
　種目</t>
    <rPh sb="18" eb="19">
      <t>セイ</t>
    </rPh>
    <rPh sb="19" eb="20">
      <t>ベツ</t>
    </rPh>
    <rPh sb="26" eb="28">
      <t>シュモク</t>
    </rPh>
    <phoneticPr fontId="3"/>
  </si>
  <si>
    <t>記入例</t>
    <rPh sb="0" eb="2">
      <t>キニュウ</t>
    </rPh>
    <rPh sb="2" eb="3">
      <t>レイ</t>
    </rPh>
    <phoneticPr fontId="3"/>
  </si>
  <si>
    <t>走高跳</t>
    <rPh sb="0" eb="1">
      <t>ハシ</t>
    </rPh>
    <rPh sb="1" eb="3">
      <t>タカト</t>
    </rPh>
    <phoneticPr fontId="3"/>
  </si>
  <si>
    <t>参加料／種目</t>
    <rPh sb="0" eb="2">
      <t>サンカ</t>
    </rPh>
    <rPh sb="4" eb="6">
      <t>シュモク</t>
    </rPh>
    <phoneticPr fontId="3"/>
  </si>
  <si>
    <t>リレー申込票</t>
    <rPh sb="3" eb="5">
      <t>モウシコミ</t>
    </rPh>
    <rPh sb="5" eb="6">
      <t>ヒョウ</t>
    </rPh>
    <phoneticPr fontId="3"/>
  </si>
  <si>
    <t>氏名
／下段（ｶﾅ）</t>
    <rPh sb="0" eb="2">
      <t>シメイ</t>
    </rPh>
    <rPh sb="4" eb="6">
      <t>カダン</t>
    </rPh>
    <phoneticPr fontId="2"/>
  </si>
  <si>
    <t>申込種目数</t>
    <rPh sb="0" eb="2">
      <t>モウシコミ</t>
    </rPh>
    <rPh sb="2" eb="4">
      <t>シュモク</t>
    </rPh>
    <rPh sb="4" eb="5">
      <t>スウ</t>
    </rPh>
    <phoneticPr fontId="2"/>
  </si>
  <si>
    <t>参加料合計</t>
    <rPh sb="0" eb="2">
      <t>サンカ</t>
    </rPh>
    <rPh sb="2" eb="3">
      <t>リョウ</t>
    </rPh>
    <rPh sb="3" eb="5">
      <t>ゴウケイ</t>
    </rPh>
    <phoneticPr fontId="2"/>
  </si>
  <si>
    <t>略称ｶﾅ（半角）</t>
    <rPh sb="0" eb="2">
      <t>リャクショウ</t>
    </rPh>
    <rPh sb="5" eb="7">
      <t>ハンカク</t>
    </rPh>
    <phoneticPr fontId="2"/>
  </si>
  <si>
    <t>団体名称</t>
    <rPh sb="0" eb="2">
      <t>ダンタイ</t>
    </rPh>
    <rPh sb="2" eb="4">
      <t>メイショウ</t>
    </rPh>
    <phoneticPr fontId="2"/>
  </si>
  <si>
    <t>一般</t>
    <rPh sb="0" eb="2">
      <t>イッパン</t>
    </rPh>
    <phoneticPr fontId="2"/>
  </si>
  <si>
    <t>高校</t>
    <rPh sb="0" eb="2">
      <t>コウコウ</t>
    </rPh>
    <phoneticPr fontId="2"/>
  </si>
  <si>
    <t>参加（のべ）人数</t>
    <rPh sb="0" eb="2">
      <t>サンカ</t>
    </rPh>
    <rPh sb="6" eb="8">
      <t>ニンズウ</t>
    </rPh>
    <phoneticPr fontId="2"/>
  </si>
  <si>
    <t>参加料</t>
    <rPh sb="0" eb="2">
      <t>サンカ</t>
    </rPh>
    <rPh sb="2" eb="3">
      <t>リョウ</t>
    </rPh>
    <phoneticPr fontId="2"/>
  </si>
  <si>
    <t>登録番号
/学年</t>
    <rPh sb="0" eb="2">
      <t>トウロク</t>
    </rPh>
    <rPh sb="2" eb="4">
      <t>バンゴウ</t>
    </rPh>
    <rPh sb="6" eb="8">
      <t>ガクネン</t>
    </rPh>
    <phoneticPr fontId="2"/>
  </si>
  <si>
    <t>参考記録</t>
    <rPh sb="0" eb="2">
      <t>サンコウ</t>
    </rPh>
    <rPh sb="2" eb="4">
      <t>キロク</t>
    </rPh>
    <phoneticPr fontId="2"/>
  </si>
  <si>
    <t>性/クラス</t>
    <rPh sb="0" eb="1">
      <t>セイ</t>
    </rPh>
    <phoneticPr fontId="2"/>
  </si>
  <si>
    <t>種　　目</t>
    <rPh sb="0" eb="1">
      <t>シュ</t>
    </rPh>
    <rPh sb="3" eb="4">
      <t>メ</t>
    </rPh>
    <phoneticPr fontId="2"/>
  </si>
  <si>
    <t>チーム枝記号</t>
    <rPh sb="3" eb="4">
      <t>エダ</t>
    </rPh>
    <rPh sb="4" eb="6">
      <t>キゴウ</t>
    </rPh>
    <phoneticPr fontId="2"/>
  </si>
  <si>
    <t>100m</t>
    <phoneticPr fontId="3"/>
  </si>
  <si>
    <t>棒高跳</t>
    <rPh sb="0" eb="3">
      <t>ボウタカト</t>
    </rPh>
    <phoneticPr fontId="3"/>
  </si>
  <si>
    <t>走幅跳</t>
    <rPh sb="0" eb="1">
      <t>ハシ</t>
    </rPh>
    <rPh sb="1" eb="3">
      <t>ハバト</t>
    </rPh>
    <phoneticPr fontId="2"/>
  </si>
  <si>
    <t>三段跳</t>
    <rPh sb="0" eb="3">
      <t>サンダント</t>
    </rPh>
    <phoneticPr fontId="3"/>
  </si>
  <si>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3"/>
  </si>
  <si>
    <t>出場個人種目</t>
    <rPh sb="0" eb="2">
      <t>シュツジョウ</t>
    </rPh>
    <rPh sb="2" eb="4">
      <t>コジン</t>
    </rPh>
    <rPh sb="4" eb="6">
      <t>シュモク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</si>
  <si>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</si>
  <si>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申込人数/
種目数合計</t>
    <rPh sb="0" eb="2">
      <t>モウシコミ</t>
    </rPh>
    <rPh sb="2" eb="3">
      <t>ヒト</t>
    </rPh>
    <rPh sb="3" eb="4">
      <t>スウ</t>
    </rPh>
    <rPh sb="6" eb="8">
      <t>シュモク</t>
    </rPh>
    <rPh sb="8" eb="9">
      <t>スウ</t>
    </rPh>
    <rPh sb="9" eb="11">
      <t>ゴウケイ</t>
    </rPh>
    <phoneticPr fontId="3"/>
  </si>
  <si>
    <t>個人種目参加料</t>
    <rPh sb="0" eb="2">
      <t>コジン</t>
    </rPh>
    <rPh sb="2" eb="4">
      <t>シュモク</t>
    </rPh>
    <rPh sb="4" eb="6">
      <t>サンカ</t>
    </rPh>
    <rPh sb="6" eb="7">
      <t>リョウ</t>
    </rPh>
    <phoneticPr fontId="3"/>
  </si>
  <si>
    <t>リレー種目参加料</t>
    <rPh sb="3" eb="5">
      <t>シュモク</t>
    </rPh>
    <rPh sb="5" eb="7">
      <t>サンカ</t>
    </rPh>
    <rPh sb="7" eb="8">
      <t>リョウ</t>
    </rPh>
    <phoneticPr fontId="3"/>
  </si>
  <si>
    <t>参加料合計</t>
    <rPh sb="0" eb="2">
      <t>サンカ</t>
    </rPh>
    <rPh sb="2" eb="3">
      <t>リョウ</t>
    </rPh>
    <rPh sb="3" eb="5">
      <t>ゴウケイ</t>
    </rPh>
    <phoneticPr fontId="3"/>
  </si>
  <si>
    <t>4×100mR</t>
    <phoneticPr fontId="2"/>
  </si>
  <si>
    <t>(A)</t>
    <phoneticPr fontId="2"/>
  </si>
  <si>
    <t>(B)</t>
    <phoneticPr fontId="2"/>
  </si>
  <si>
    <t>(D)</t>
    <phoneticPr fontId="2"/>
  </si>
  <si>
    <t>(E)</t>
    <phoneticPr fontId="2"/>
  </si>
  <si>
    <t>(F)</t>
    <phoneticPr fontId="2"/>
  </si>
  <si>
    <t>(G)</t>
    <phoneticPr fontId="2"/>
  </si>
  <si>
    <t>ﾅﾝﾊﾞｰ</t>
    <phoneticPr fontId="3"/>
  </si>
  <si>
    <t>400m</t>
  </si>
  <si>
    <t>長野　陸子</t>
    <rPh sb="0" eb="2">
      <t>ナガノ</t>
    </rPh>
    <rPh sb="3" eb="4">
      <t>リク</t>
    </rPh>
    <rPh sb="4" eb="5">
      <t>コ</t>
    </rPh>
    <phoneticPr fontId="3"/>
  </si>
  <si>
    <t>ﾅｶﾞﾉ　ﾘｸｺ</t>
    <phoneticPr fontId="3"/>
  </si>
  <si>
    <t>(Ｃ）</t>
    <phoneticPr fontId="2"/>
  </si>
  <si>
    <t>団体コード</t>
  </si>
  <si>
    <t>団体名</t>
  </si>
  <si>
    <t>略称</t>
    <rPh sb="0" eb="2">
      <t>リャクショウ</t>
    </rPh>
    <phoneticPr fontId="5"/>
  </si>
  <si>
    <t>中学校</t>
    <rPh sb="0" eb="3">
      <t>チュウガッコウ</t>
    </rPh>
    <phoneticPr fontId="5"/>
  </si>
  <si>
    <t>学校略称末尾に　中　を入れる</t>
    <rPh sb="0" eb="2">
      <t>ガッコウ</t>
    </rPh>
    <rPh sb="2" eb="4">
      <t>リャクショウ</t>
    </rPh>
    <rPh sb="4" eb="6">
      <t>マツビ</t>
    </rPh>
    <rPh sb="8" eb="9">
      <t>チュウ</t>
    </rPh>
    <rPh sb="11" eb="12">
      <t>イ</t>
    </rPh>
    <phoneticPr fontId="5"/>
  </si>
  <si>
    <t>学校略称末尾に　高　を入れる</t>
    <rPh sb="0" eb="2">
      <t>ガッコウ</t>
    </rPh>
    <rPh sb="2" eb="4">
      <t>リャクショウ</t>
    </rPh>
    <rPh sb="4" eb="6">
      <t>マツビ</t>
    </rPh>
    <rPh sb="8" eb="9">
      <t>コウ</t>
    </rPh>
    <rPh sb="11" eb="12">
      <t>イ</t>
    </rPh>
    <phoneticPr fontId="5"/>
  </si>
  <si>
    <t>200036</t>
  </si>
  <si>
    <t>eA長野</t>
    <rPh sb="2" eb="4">
      <t>ナガノ</t>
    </rPh>
    <phoneticPr fontId="2"/>
  </si>
  <si>
    <t>eA長野</t>
  </si>
  <si>
    <t>上田市陸上競技協会</t>
  </si>
  <si>
    <t>上田陸協</t>
  </si>
  <si>
    <t>養命酒</t>
    <phoneticPr fontId="2"/>
  </si>
  <si>
    <t>養命酒</t>
  </si>
  <si>
    <t>伊那市陸上競技協会</t>
    <phoneticPr fontId="2"/>
  </si>
  <si>
    <t>伊那市陸協</t>
    <rPh sb="0" eb="3">
      <t>イナシ</t>
    </rPh>
    <rPh sb="3" eb="5">
      <t>リッキョウ</t>
    </rPh>
    <phoneticPr fontId="5"/>
  </si>
  <si>
    <t>駒ヶ根市陸上競技協会</t>
    <phoneticPr fontId="2"/>
  </si>
  <si>
    <t>駒ヶ根市陸協</t>
    <rPh sb="0" eb="4">
      <t>コマガネシ</t>
    </rPh>
    <rPh sb="4" eb="6">
      <t>リッキョウ</t>
    </rPh>
    <phoneticPr fontId="5"/>
  </si>
  <si>
    <t>箕輪町陸上競技協会</t>
    <phoneticPr fontId="2"/>
  </si>
  <si>
    <t>箕輪町陸協</t>
    <rPh sb="0" eb="3">
      <t>ミノワマチ</t>
    </rPh>
    <rPh sb="3" eb="5">
      <t>リッキョウ</t>
    </rPh>
    <phoneticPr fontId="5"/>
  </si>
  <si>
    <t>スポーツプラザヤマトヤ</t>
    <phoneticPr fontId="2"/>
  </si>
  <si>
    <t>ヤマトヤ</t>
    <phoneticPr fontId="5"/>
  </si>
  <si>
    <t>200014</t>
  </si>
  <si>
    <t>阿智村ＲＣ</t>
    <rPh sb="0" eb="3">
      <t>アチムラ</t>
    </rPh>
    <phoneticPr fontId="2"/>
  </si>
  <si>
    <t>阿智村ＲＣ</t>
  </si>
  <si>
    <t>安曇野陸上競技協会</t>
    <rPh sb="2" eb="3">
      <t>ノ</t>
    </rPh>
    <phoneticPr fontId="5"/>
  </si>
  <si>
    <t>安曇野陸協</t>
  </si>
  <si>
    <t>東筑摩郡陸上競技協会</t>
  </si>
  <si>
    <t>東筑摩陸協</t>
  </si>
  <si>
    <t>上田日本無線㈱</t>
  </si>
  <si>
    <t>上田日本無線</t>
  </si>
  <si>
    <t>長野市陸上競技協会</t>
  </si>
  <si>
    <t>長野市陸協</t>
  </si>
  <si>
    <t>山二発條株式会社</t>
    <rPh sb="0" eb="1">
      <t>ヤマ</t>
    </rPh>
    <rPh sb="1" eb="2">
      <t>ニ</t>
    </rPh>
    <rPh sb="2" eb="4">
      <t>ハツジョウ</t>
    </rPh>
    <rPh sb="4" eb="8">
      <t>カブシキガイシャ</t>
    </rPh>
    <phoneticPr fontId="5"/>
  </si>
  <si>
    <t>山二発條</t>
  </si>
  <si>
    <t>塩尻市市役所</t>
    <rPh sb="2" eb="3">
      <t>シ</t>
    </rPh>
    <rPh sb="3" eb="6">
      <t>シヤクショ</t>
    </rPh>
    <phoneticPr fontId="2"/>
  </si>
  <si>
    <t>塩尻市役所</t>
  </si>
  <si>
    <t>須坂陸上競技協会</t>
  </si>
  <si>
    <t>須坂陸協</t>
  </si>
  <si>
    <t>松本市陸上競技協会</t>
  </si>
  <si>
    <t>松本市陸協</t>
  </si>
  <si>
    <t>木曽郡陸上競技協会</t>
  </si>
  <si>
    <t>木曽郡陸協</t>
  </si>
  <si>
    <t>北安曇郡陸上競技協会</t>
  </si>
  <si>
    <t>北安郡陸協</t>
  </si>
  <si>
    <t>セイコーエプソン</t>
  </si>
  <si>
    <t>ｾｲｺｰｴﾌﾟｿﾝ</t>
  </si>
  <si>
    <t>塩尻市陸上競技協会</t>
    <rPh sb="2" eb="3">
      <t>シ</t>
    </rPh>
    <phoneticPr fontId="2"/>
  </si>
  <si>
    <t>塩尻市陸協</t>
  </si>
  <si>
    <t>大町市陸上競技協会</t>
  </si>
  <si>
    <t>大町市陸協</t>
  </si>
  <si>
    <t>諏訪南ＰＣ</t>
  </si>
  <si>
    <t>諏訪南PC</t>
  </si>
  <si>
    <t>長野マラソンクラブ</t>
  </si>
  <si>
    <t>長野MC</t>
  </si>
  <si>
    <t>上伊那教員クラブ</t>
    <phoneticPr fontId="2"/>
  </si>
  <si>
    <t>上伊那教員ｸﾗﾌﾞ</t>
    <rPh sb="0" eb="3">
      <t>カミイナ</t>
    </rPh>
    <rPh sb="3" eb="5">
      <t>キョウイン</t>
    </rPh>
    <phoneticPr fontId="5"/>
  </si>
  <si>
    <t>上水内郡陸上競技協会</t>
  </si>
  <si>
    <t>上水内陸協</t>
  </si>
  <si>
    <t>長野高専</t>
  </si>
  <si>
    <t>白馬アスレチッククラブ</t>
  </si>
  <si>
    <t>白馬ＡＣ</t>
    <phoneticPr fontId="5"/>
  </si>
  <si>
    <t>信州大学こまくさAC</t>
    <rPh sb="0" eb="2">
      <t>シンシュウ</t>
    </rPh>
    <rPh sb="2" eb="4">
      <t>ダイガク</t>
    </rPh>
    <phoneticPr fontId="2"/>
  </si>
  <si>
    <t>信大ＡＣ</t>
    <phoneticPr fontId="5"/>
  </si>
  <si>
    <t>200052</t>
    <phoneticPr fontId="2"/>
  </si>
  <si>
    <t>アルプスツール</t>
    <phoneticPr fontId="2"/>
  </si>
  <si>
    <t>アルプスツール</t>
  </si>
  <si>
    <t>飯田陸上競技クラブ</t>
    <rPh sb="0" eb="2">
      <t>イイダ</t>
    </rPh>
    <rPh sb="2" eb="4">
      <t>リクジョウ</t>
    </rPh>
    <rPh sb="4" eb="6">
      <t>キョウギ</t>
    </rPh>
    <phoneticPr fontId="2"/>
  </si>
  <si>
    <t>飯田陸上クラブ</t>
    <rPh sb="0" eb="2">
      <t>イイダ</t>
    </rPh>
    <rPh sb="2" eb="4">
      <t>リクジョウ</t>
    </rPh>
    <phoneticPr fontId="5"/>
  </si>
  <si>
    <t>辰野町陸上競技協会</t>
    <phoneticPr fontId="2"/>
  </si>
  <si>
    <t>辰野町陸協</t>
    <rPh sb="0" eb="2">
      <t>タツノ</t>
    </rPh>
    <rPh sb="2" eb="3">
      <t>マチ</t>
    </rPh>
    <rPh sb="3" eb="5">
      <t>リッキョウ</t>
    </rPh>
    <phoneticPr fontId="5"/>
  </si>
  <si>
    <t>トーハツ株式会社</t>
    <rPh sb="4" eb="8">
      <t>カブシキガイシャ</t>
    </rPh>
    <phoneticPr fontId="2"/>
  </si>
  <si>
    <t>トーハツ</t>
    <phoneticPr fontId="5"/>
  </si>
  <si>
    <t>スターズ</t>
  </si>
  <si>
    <t>ＳＴＡＳ</t>
    <phoneticPr fontId="5"/>
  </si>
  <si>
    <t>岡谷市陸上競技協会</t>
  </si>
  <si>
    <t>岡谷市陸協</t>
  </si>
  <si>
    <t>茅野市陸上競技協会</t>
  </si>
  <si>
    <t>茅野市陸協</t>
  </si>
  <si>
    <t>富士見町体育協会陸上競技部</t>
  </si>
  <si>
    <t>富士見体協</t>
  </si>
  <si>
    <t>諏訪市陸上競技協会</t>
  </si>
  <si>
    <t>諏訪市陸協</t>
  </si>
  <si>
    <t>いよだAC</t>
  </si>
  <si>
    <t>京セラ長野</t>
  </si>
  <si>
    <t>京ｾﾗ長野</t>
  </si>
  <si>
    <t>下諏訪町体育協会</t>
  </si>
  <si>
    <t>下諏訪町体協</t>
  </si>
  <si>
    <t>200071</t>
    <phoneticPr fontId="2"/>
  </si>
  <si>
    <t>シナノＡＣ</t>
    <phoneticPr fontId="2"/>
  </si>
  <si>
    <t>シナノＡＣ</t>
  </si>
  <si>
    <t>200075</t>
  </si>
  <si>
    <t>飯田市陸上競技協会</t>
    <rPh sb="0" eb="3">
      <t>イイダシ</t>
    </rPh>
    <rPh sb="3" eb="5">
      <t>リクジョウ</t>
    </rPh>
    <rPh sb="5" eb="7">
      <t>キョウギ</t>
    </rPh>
    <rPh sb="7" eb="9">
      <t>キョウカイ</t>
    </rPh>
    <phoneticPr fontId="2"/>
  </si>
  <si>
    <t>飯田市陸協</t>
    <rPh sb="0" eb="3">
      <t>イイダシ</t>
    </rPh>
    <rPh sb="3" eb="5">
      <t>リッキョウ</t>
    </rPh>
    <phoneticPr fontId="5"/>
  </si>
  <si>
    <t>飯山市陸上競技協会</t>
  </si>
  <si>
    <t>飯山市陸協</t>
  </si>
  <si>
    <t>上高井郡陸上競技協会</t>
  </si>
  <si>
    <t>上高井郡陸協</t>
  </si>
  <si>
    <t>北佐久郡陸上競技協会</t>
  </si>
  <si>
    <t>北佐久郡陸協</t>
  </si>
  <si>
    <t>小諸市陸上競技協会</t>
  </si>
  <si>
    <t>小諸市陸協</t>
  </si>
  <si>
    <t>200080</t>
  </si>
  <si>
    <t>下伊那郡陸上競技協会</t>
  </si>
  <si>
    <t>下伊那郡陸協</t>
    <rPh sb="0" eb="3">
      <t>シモイナ</t>
    </rPh>
    <rPh sb="3" eb="4">
      <t>グン</t>
    </rPh>
    <rPh sb="4" eb="6">
      <t>リッキョウ</t>
    </rPh>
    <phoneticPr fontId="5"/>
  </si>
  <si>
    <t>下高井郡陸上競技協会</t>
  </si>
  <si>
    <t>下高井郡陸協</t>
  </si>
  <si>
    <t>下水内郡陸上競技協会</t>
  </si>
  <si>
    <t>中野市陸上競技協会</t>
  </si>
  <si>
    <t>中野市陸協</t>
  </si>
  <si>
    <t>千曲市陸上競技協会</t>
    <rPh sb="0" eb="2">
      <t>センキョク</t>
    </rPh>
    <rPh sb="2" eb="3">
      <t>シ</t>
    </rPh>
    <rPh sb="3" eb="5">
      <t>リクジョウ</t>
    </rPh>
    <rPh sb="5" eb="7">
      <t>キョウギ</t>
    </rPh>
    <rPh sb="7" eb="9">
      <t>キョウカイ</t>
    </rPh>
    <phoneticPr fontId="2"/>
  </si>
  <si>
    <t>千曲市陸協</t>
  </si>
  <si>
    <t>松本自衛隊</t>
    <rPh sb="0" eb="2">
      <t>マツモト</t>
    </rPh>
    <rPh sb="2" eb="5">
      <t>ジエイタイ</t>
    </rPh>
    <phoneticPr fontId="5"/>
  </si>
  <si>
    <t>松本自衛隊</t>
  </si>
  <si>
    <t>南佐久郡陸上競技協会</t>
  </si>
  <si>
    <t>南佐久郡陸協</t>
    <rPh sb="3" eb="4">
      <t>グン</t>
    </rPh>
    <phoneticPr fontId="5"/>
  </si>
  <si>
    <t>小県郡陸協</t>
  </si>
  <si>
    <t>ＴＯＫＡＩ　ＡＴＨＬＥＴＩＣ　ＣＬＵＢ　NAGANO</t>
  </si>
  <si>
    <t>TOKAI.A.C</t>
  </si>
  <si>
    <t>株式会社ｼﾞｪﾙﾓ</t>
    <rPh sb="0" eb="4">
      <t>カブシキガイシャ</t>
    </rPh>
    <phoneticPr fontId="2"/>
  </si>
  <si>
    <t>ジェルモ</t>
    <phoneticPr fontId="5"/>
  </si>
  <si>
    <t>昭和電工大町</t>
    <rPh sb="0" eb="2">
      <t>ショウワ</t>
    </rPh>
    <rPh sb="2" eb="4">
      <t>デンコウ</t>
    </rPh>
    <rPh sb="4" eb="6">
      <t>オオマチ</t>
    </rPh>
    <phoneticPr fontId="5"/>
  </si>
  <si>
    <t>昭和電工大町</t>
  </si>
  <si>
    <t>東御市陸上競技協会</t>
    <rPh sb="0" eb="1">
      <t>ヒガシ</t>
    </rPh>
    <rPh sb="1" eb="2">
      <t>オン</t>
    </rPh>
    <rPh sb="2" eb="3">
      <t>シ</t>
    </rPh>
    <phoneticPr fontId="5"/>
  </si>
  <si>
    <t>東御市陸協</t>
  </si>
  <si>
    <t>200109</t>
  </si>
  <si>
    <t>信州大学医学部陸上部</t>
  </si>
  <si>
    <t>信大医学部</t>
    <rPh sb="0" eb="2">
      <t>シンダイ</t>
    </rPh>
    <rPh sb="2" eb="5">
      <t>イガクブ</t>
    </rPh>
    <phoneticPr fontId="5"/>
  </si>
  <si>
    <t>長野電子</t>
    <rPh sb="0" eb="2">
      <t>ナガノ</t>
    </rPh>
    <rPh sb="2" eb="4">
      <t>デンシ</t>
    </rPh>
    <phoneticPr fontId="5"/>
  </si>
  <si>
    <t>長野電子</t>
  </si>
  <si>
    <t>佐久長聖教員クラブ</t>
    <rPh sb="0" eb="2">
      <t>サク</t>
    </rPh>
    <rPh sb="2" eb="3">
      <t>チョウ</t>
    </rPh>
    <rPh sb="3" eb="4">
      <t>セイ</t>
    </rPh>
    <rPh sb="4" eb="6">
      <t>キョウイン</t>
    </rPh>
    <phoneticPr fontId="5"/>
  </si>
  <si>
    <t>佐久長聖教員</t>
    <rPh sb="0" eb="2">
      <t>サク</t>
    </rPh>
    <rPh sb="2" eb="4">
      <t>チョウセイ</t>
    </rPh>
    <rPh sb="4" eb="6">
      <t>キョウイン</t>
    </rPh>
    <phoneticPr fontId="5"/>
  </si>
  <si>
    <t>ＨＩＯＫＩ</t>
  </si>
  <si>
    <t>松川村アスリートクラブ</t>
    <rPh sb="0" eb="3">
      <t>マツカワムラ</t>
    </rPh>
    <phoneticPr fontId="5"/>
  </si>
  <si>
    <t>ptarmigans長野・ＡＣ</t>
    <rPh sb="10" eb="12">
      <t>ナガノ</t>
    </rPh>
    <phoneticPr fontId="2"/>
  </si>
  <si>
    <t>ターミガンズ</t>
    <phoneticPr fontId="5"/>
  </si>
  <si>
    <t>砲丸投(4.000kg)</t>
    <rPh sb="0" eb="3">
      <t>ホウガンナ</t>
    </rPh>
    <phoneticPr fontId="3"/>
  </si>
  <si>
    <t>砲丸投(7.260kg)</t>
    <rPh sb="0" eb="3">
      <t>ホウガンナ</t>
    </rPh>
    <phoneticPr fontId="3"/>
  </si>
  <si>
    <t>上位所属/ｶﾃｺﾞﾘ</t>
    <rPh sb="0" eb="2">
      <t>ジョウイ</t>
    </rPh>
    <rPh sb="2" eb="4">
      <t>ショゾク</t>
    </rPh>
    <phoneticPr fontId="3"/>
  </si>
  <si>
    <t>中学のみの大会（＝中体連大会）以外の大会</t>
    <rPh sb="0" eb="2">
      <t>チュウガク</t>
    </rPh>
    <rPh sb="5" eb="7">
      <t>タイカイ</t>
    </rPh>
    <rPh sb="9" eb="12">
      <t>チュウタイレン</t>
    </rPh>
    <rPh sb="12" eb="14">
      <t>タイカイ</t>
    </rPh>
    <rPh sb="15" eb="17">
      <t>イガイ</t>
    </rPh>
    <rPh sb="18" eb="20">
      <t>タイカイ</t>
    </rPh>
    <phoneticPr fontId="5"/>
  </si>
  <si>
    <t>高校のみの大会（＝高体連大会）以外の大会</t>
    <rPh sb="0" eb="2">
      <t>コウコウ</t>
    </rPh>
    <rPh sb="5" eb="7">
      <t>タイカイ</t>
    </rPh>
    <rPh sb="9" eb="10">
      <t>タカ</t>
    </rPh>
    <rPh sb="10" eb="11">
      <t>カラダ</t>
    </rPh>
    <rPh sb="11" eb="12">
      <t>レン</t>
    </rPh>
    <rPh sb="12" eb="14">
      <t>タイカイ</t>
    </rPh>
    <rPh sb="15" eb="17">
      <t>イガイ</t>
    </rPh>
    <rPh sb="18" eb="20">
      <t>タイカイ</t>
    </rPh>
    <phoneticPr fontId="5"/>
  </si>
  <si>
    <t>高等学校</t>
    <rPh sb="0" eb="2">
      <t>コウトウ</t>
    </rPh>
    <rPh sb="2" eb="4">
      <t>ガッコウ</t>
    </rPh>
    <phoneticPr fontId="5"/>
  </si>
  <si>
    <t>大学</t>
    <rPh sb="0" eb="2">
      <t>ダイガク</t>
    </rPh>
    <phoneticPr fontId="8"/>
  </si>
  <si>
    <t>学校略称末尾に　大　を入れる</t>
    <rPh sb="0" eb="2">
      <t>ガッコウ</t>
    </rPh>
    <rPh sb="2" eb="4">
      <t>リャクショウ</t>
    </rPh>
    <rPh sb="4" eb="6">
      <t>マツビ</t>
    </rPh>
    <rPh sb="8" eb="9">
      <t>ダイ</t>
    </rPh>
    <rPh sb="11" eb="12">
      <t>イ</t>
    </rPh>
    <phoneticPr fontId="5"/>
  </si>
  <si>
    <t>すべての大会</t>
    <rPh sb="4" eb="6">
      <t>タイカイ</t>
    </rPh>
    <phoneticPr fontId="8"/>
  </si>
  <si>
    <t>長野工業高等専門学校</t>
    <rPh sb="0" eb="2">
      <t>ナガノ</t>
    </rPh>
    <rPh sb="2" eb="4">
      <t>コウギョウ</t>
    </rPh>
    <rPh sb="4" eb="6">
      <t>コウトウ</t>
    </rPh>
    <rPh sb="6" eb="8">
      <t>センモン</t>
    </rPh>
    <rPh sb="8" eb="10">
      <t>ガッコウ</t>
    </rPh>
    <phoneticPr fontId="9"/>
  </si>
  <si>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</si>
  <si>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M</t>
    <phoneticPr fontId="2"/>
  </si>
  <si>
    <t>D</t>
    <phoneticPr fontId="2"/>
  </si>
  <si>
    <t>○</t>
    <phoneticPr fontId="2"/>
  </si>
  <si>
    <t>【エントリー全般についての注意】</t>
    <rPh sb="6" eb="8">
      <t>ゼンパン</t>
    </rPh>
    <rPh sb="13" eb="15">
      <t>チュウイ</t>
    </rPh>
    <phoneticPr fontId="2"/>
  </si>
  <si>
    <t>（１）エントリーと参加料納付について</t>
    <rPh sb="9" eb="12">
      <t>サンカリョウ</t>
    </rPh>
    <rPh sb="12" eb="14">
      <t>ノウフ</t>
    </rPh>
    <phoneticPr fontId="2"/>
  </si>
  <si>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2"/>
  </si>
  <si>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2"/>
  </si>
  <si>
    <t>（２）エントリーファイル入力について</t>
    <rPh sb="12" eb="14">
      <t>ニュウリョク</t>
    </rPh>
    <phoneticPr fontId="2"/>
  </si>
  <si>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</si>
  <si>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2"/>
  </si>
  <si>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2"/>
  </si>
  <si>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2"/>
  </si>
  <si>
    <t>　です。</t>
    <phoneticPr fontId="2"/>
  </si>
  <si>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2"/>
  </si>
  <si>
    <t>　変えてください。（例：#4kyoka_entryfile を #4kyoka_長野高 に変更）</t>
    <rPh sb="1" eb="2">
      <t>カ</t>
    </rPh>
    <rPh sb="10" eb="11">
      <t>レイ</t>
    </rPh>
    <rPh sb="40" eb="42">
      <t>ナガノ</t>
    </rPh>
    <rPh sb="42" eb="43">
      <t>タカ</t>
    </rPh>
    <rPh sb="45" eb="47">
      <t>ヘンコウ</t>
    </rPh>
    <phoneticPr fontId="2"/>
  </si>
  <si>
    <t>（３）エントリーセンターの利用方法</t>
    <rPh sb="13" eb="15">
      <t>リヨウ</t>
    </rPh>
    <rPh sb="15" eb="17">
      <t>ホウホウ</t>
    </rPh>
    <phoneticPr fontId="2"/>
  </si>
  <si>
    <t>エントリー情報入力画面を開いて、</t>
    <rPh sb="5" eb="7">
      <t>ジョウホウ</t>
    </rPh>
    <rPh sb="7" eb="9">
      <t>ニュウリョク</t>
    </rPh>
    <rPh sb="9" eb="11">
      <t>ガメン</t>
    </rPh>
    <rPh sb="12" eb="13">
      <t>ヒラ</t>
    </rPh>
    <phoneticPr fontId="2"/>
  </si>
  <si>
    <t>①大会を選択　</t>
    <rPh sb="1" eb="3">
      <t>タイカイ</t>
    </rPh>
    <rPh sb="4" eb="6">
      <t>センタク</t>
    </rPh>
    <phoneticPr fontId="2"/>
  </si>
  <si>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2"/>
  </si>
  <si>
    <t>②エントリー種別（新規／訂正送信）を選択</t>
    <rPh sb="6" eb="8">
      <t>シュベツ</t>
    </rPh>
    <rPh sb="9" eb="11">
      <t>シンキ</t>
    </rPh>
    <rPh sb="12" eb="14">
      <t>テイセイ</t>
    </rPh>
    <rPh sb="14" eb="16">
      <t>ソウシン</t>
    </rPh>
    <rPh sb="18" eb="20">
      <t>センタク</t>
    </rPh>
    <phoneticPr fontId="2"/>
  </si>
  <si>
    <t>　</t>
    <phoneticPr fontId="2"/>
  </si>
  <si>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2"/>
  </si>
  <si>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2"/>
  </si>
  <si>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2"/>
  </si>
  <si>
    <t>　　が確認できず、エントリー完了とみなされない場合があります。</t>
    <rPh sb="3" eb="5">
      <t>カクニン</t>
    </rPh>
    <rPh sb="14" eb="16">
      <t>カンリョウ</t>
    </rPh>
    <rPh sb="23" eb="25">
      <t>バアイ</t>
    </rPh>
    <phoneticPr fontId="2"/>
  </si>
  <si>
    <t>④メールアドレスを入力</t>
    <rPh sb="9" eb="11">
      <t>ニュウリョク</t>
    </rPh>
    <phoneticPr fontId="2"/>
  </si>
  <si>
    <t>　※フリーメール（ yahoo など）の場合、返信メールがブロックされる場合があります。ご承知ください。</t>
    <rPh sb="20" eb="22">
      <t>バアイ</t>
    </rPh>
    <rPh sb="23" eb="25">
      <t>ヘンシン</t>
    </rPh>
    <rPh sb="36" eb="38">
      <t>バアイ</t>
    </rPh>
    <rPh sb="45" eb="47">
      <t>ショウチ</t>
    </rPh>
    <phoneticPr fontId="2"/>
  </si>
  <si>
    <t>⑤コメント</t>
    <phoneticPr fontId="2"/>
  </si>
  <si>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2"/>
  </si>
  <si>
    <t>⑥エントリーファイル添付</t>
    <rPh sb="10" eb="12">
      <t>テンプ</t>
    </rPh>
    <phoneticPr fontId="2"/>
  </si>
  <si>
    <t>⑦確認画面へ</t>
    <rPh sb="1" eb="3">
      <t>カクニン</t>
    </rPh>
    <rPh sb="3" eb="5">
      <t>ガメン</t>
    </rPh>
    <phoneticPr fontId="2"/>
  </si>
  <si>
    <t>⑧送信</t>
    <rPh sb="1" eb="3">
      <t>ソウシン</t>
    </rPh>
    <phoneticPr fontId="2"/>
  </si>
  <si>
    <t>※シートの削除・挿入などはしないでください。</t>
    <rPh sb="5" eb="7">
      <t>サクジョ</t>
    </rPh>
    <rPh sb="8" eb="10">
      <t>ソウニュウ</t>
    </rPh>
    <phoneticPr fontId="11"/>
  </si>
  <si>
    <t>住所/備考</t>
    <rPh sb="0" eb="2">
      <t>ジュウショ</t>
    </rPh>
    <rPh sb="3" eb="5">
      <t>ビコウ</t>
    </rPh>
    <phoneticPr fontId="3"/>
  </si>
  <si>
    <t>①原則として、色のセル範囲は入力（選択）必須事項です。必ず記入してください。</t>
    <rPh sb="1" eb="3">
      <t>ゲンソク</t>
    </rPh>
    <rPh sb="7" eb="8">
      <t>イロ</t>
    </rPh>
    <rPh sb="11" eb="13">
      <t>ハンイ</t>
    </rPh>
    <rPh sb="14" eb="16">
      <t>ニュウリョク</t>
    </rPh>
    <rPh sb="17" eb="19">
      <t>センタク</t>
    </rPh>
    <rPh sb="20" eb="22">
      <t>ヒッス</t>
    </rPh>
    <rPh sb="22" eb="24">
      <t>ジコウ</t>
    </rPh>
    <rPh sb="27" eb="28">
      <t>カナラ</t>
    </rPh>
    <rPh sb="29" eb="31">
      <t>キニュウ</t>
    </rPh>
    <phoneticPr fontId="2"/>
  </si>
  <si>
    <t>砲丸投(6.000kg)</t>
    <rPh sb="0" eb="3">
      <t>ホウガンナ</t>
    </rPh>
    <phoneticPr fontId="3"/>
  </si>
  <si>
    <t>中学</t>
    <rPh sb="0" eb="2">
      <t>チュウガク</t>
    </rPh>
    <phoneticPr fontId="2"/>
  </si>
  <si>
    <t>中学男子</t>
    <rPh sb="0" eb="2">
      <t>チュウガク</t>
    </rPh>
    <rPh sb="2" eb="4">
      <t>ダンシ</t>
    </rPh>
    <phoneticPr fontId="3"/>
  </si>
  <si>
    <t>中学女子</t>
    <rPh sb="0" eb="2">
      <t>チュウガク</t>
    </rPh>
    <rPh sb="2" eb="4">
      <t>ジョシ</t>
    </rPh>
    <phoneticPr fontId="3"/>
  </si>
  <si>
    <t>砲丸投(2.721kg)</t>
    <rPh sb="0" eb="3">
      <t>ホウガンナ</t>
    </rPh>
    <phoneticPr fontId="3"/>
  </si>
  <si>
    <t>砲丸投(5.000kg)</t>
    <rPh sb="0" eb="3">
      <t>ホウガンナ</t>
    </rPh>
    <phoneticPr fontId="3"/>
  </si>
  <si>
    <t>○(一般)</t>
    <rPh sb="2" eb="4">
      <t>イッパン</t>
    </rPh>
    <phoneticPr fontId="2"/>
  </si>
  <si>
    <t>中学男子</t>
    <rPh sb="0" eb="2">
      <t>チュウガク</t>
    </rPh>
    <rPh sb="2" eb="4">
      <t>ダンシ</t>
    </rPh>
    <phoneticPr fontId="2"/>
  </si>
  <si>
    <t>中学女子</t>
    <rPh sb="0" eb="2">
      <t>チュウガク</t>
    </rPh>
    <rPh sb="2" eb="4">
      <t>ジョシ</t>
    </rPh>
    <phoneticPr fontId="2"/>
  </si>
  <si>
    <t>男子</t>
    <rPh sb="0" eb="2">
      <t>ダンシ</t>
    </rPh>
    <phoneticPr fontId="3"/>
  </si>
  <si>
    <t>女子</t>
    <rPh sb="0" eb="2">
      <t>ジョシ</t>
    </rPh>
    <phoneticPr fontId="3"/>
  </si>
  <si>
    <t>100m</t>
  </si>
  <si>
    <t>800m</t>
  </si>
  <si>
    <t>1500m</t>
  </si>
  <si>
    <t>3000m</t>
  </si>
  <si>
    <t>100mH(0.762m)</t>
  </si>
  <si>
    <t>110mH(0.914m)</t>
  </si>
  <si>
    <t>110mH(1.067m)</t>
  </si>
  <si>
    <t>男子</t>
    <rPh sb="0" eb="2">
      <t>ダンシ</t>
    </rPh>
    <phoneticPr fontId="2"/>
  </si>
  <si>
    <t>女子</t>
    <rPh sb="0" eb="2">
      <t>ジョシ</t>
    </rPh>
    <phoneticPr fontId="2"/>
  </si>
  <si>
    <t>4×100mR</t>
  </si>
  <si>
    <t>三段跳</t>
    <rPh sb="0" eb="3">
      <t>サンダント</t>
    </rPh>
    <phoneticPr fontId="2"/>
  </si>
  <si>
    <t>100mH(0.838m)</t>
  </si>
  <si>
    <t>○</t>
  </si>
  <si>
    <t>△</t>
  </si>
  <si>
    <t>×</t>
  </si>
  <si>
    <t>個人種目申込一覧表／上伊那陸上競技協会</t>
    <rPh sb="0" eb="2">
      <t>コジン</t>
    </rPh>
    <rPh sb="2" eb="4">
      <t>シュモク</t>
    </rPh>
    <rPh sb="4" eb="6">
      <t>モウシコミ</t>
    </rPh>
    <rPh sb="6" eb="8">
      <t>イチラン</t>
    </rPh>
    <rPh sb="8" eb="9">
      <t>ヒョウ</t>
    </rPh>
    <rPh sb="10" eb="13">
      <t>カミイナ</t>
    </rPh>
    <rPh sb="13" eb="15">
      <t>リクジョウ</t>
    </rPh>
    <rPh sb="15" eb="17">
      <t>キョウギ</t>
    </rPh>
    <rPh sb="17" eb="19">
      <t>キョウカイ</t>
    </rPh>
    <phoneticPr fontId="3"/>
  </si>
  <si>
    <t>〇</t>
  </si>
  <si>
    <t>○(高校)</t>
    <rPh sb="2" eb="4">
      <t>コウコウ</t>
    </rPh>
    <phoneticPr fontId="2"/>
  </si>
  <si>
    <t>【大会別特記事項】
○参考記録を必ず入力すること。
　4×100mRも分表示です。
　（例）1分02秒75　→　10275 と入力</t>
    <rPh sb="1" eb="3">
      <t>タイカイ</t>
    </rPh>
    <rPh sb="3" eb="4">
      <t>ベツ</t>
    </rPh>
    <rPh sb="4" eb="6">
      <t>トッキ</t>
    </rPh>
    <rPh sb="6" eb="8">
      <t>ジコウ</t>
    </rPh>
    <rPh sb="11" eb="13">
      <t>サンコウ</t>
    </rPh>
    <rPh sb="13" eb="15">
      <t>キロク</t>
    </rPh>
    <rPh sb="16" eb="17">
      <t>カナラ</t>
    </rPh>
    <rPh sb="18" eb="20">
      <t>ニュウリョク</t>
    </rPh>
    <rPh sb="35" eb="36">
      <t>フン</t>
    </rPh>
    <rPh sb="36" eb="38">
      <t>ヒョウジ</t>
    </rPh>
    <rPh sb="44" eb="45">
      <t>レイ</t>
    </rPh>
    <rPh sb="47" eb="48">
      <t>フン</t>
    </rPh>
    <rPh sb="50" eb="51">
      <t>ビョウ</t>
    </rPh>
    <rPh sb="63" eb="65">
      <t>ニュウリョク</t>
    </rPh>
    <phoneticPr fontId="2"/>
  </si>
  <si>
    <t>上伊那陸上競技協会　</t>
    <rPh sb="0" eb="3">
      <t>カミイナ</t>
    </rPh>
    <rPh sb="3" eb="5">
      <t>リクジョウ</t>
    </rPh>
    <rPh sb="5" eb="7">
      <t>キョウギ</t>
    </rPh>
    <rPh sb="7" eb="9">
      <t>キョウカイ</t>
    </rPh>
    <phoneticPr fontId="3"/>
  </si>
  <si>
    <t>XSPO GROWES NAGANO</t>
    <phoneticPr fontId="8"/>
  </si>
  <si>
    <t>xspoナガノ</t>
    <phoneticPr fontId="8"/>
  </si>
  <si>
    <t>RUN JOY</t>
    <phoneticPr fontId="8"/>
  </si>
  <si>
    <t>箕輪 Track and Field Club</t>
    <phoneticPr fontId="2"/>
  </si>
  <si>
    <t>箕輪TFC</t>
    <rPh sb="0" eb="2">
      <t>ミノワ</t>
    </rPh>
    <phoneticPr fontId="8"/>
  </si>
  <si>
    <t>上伊那陸上競技協会</t>
    <phoneticPr fontId="2"/>
  </si>
  <si>
    <t>上伊那陸協</t>
    <rPh sb="0" eb="3">
      <t>カミイナ</t>
    </rPh>
    <rPh sb="3" eb="5">
      <t>リッキョウ</t>
    </rPh>
    <phoneticPr fontId="5"/>
  </si>
  <si>
    <t>110mH(1.067m)</t>
    <phoneticPr fontId="2"/>
  </si>
  <si>
    <t>エントリーは、エントリーファイルの送信（受付）と参加料の納付により、完了となります。</t>
    <rPh sb="17" eb="19">
      <t>ソウシン</t>
    </rPh>
    <rPh sb="20" eb="22">
      <t>ウケツケ</t>
    </rPh>
    <rPh sb="24" eb="27">
      <t>サンカリョウ</t>
    </rPh>
    <rPh sb="28" eb="30">
      <t>ノウフ</t>
    </rPh>
    <rPh sb="34" eb="36">
      <t>カンリョウ</t>
    </rPh>
    <phoneticPr fontId="2"/>
  </si>
  <si>
    <t>　　メール送信後に受付完了の自動送信メールが届きます。届かない場合はお問い合わせください。</t>
    <rPh sb="5" eb="8">
      <t>ソウシンゴ</t>
    </rPh>
    <rPh sb="9" eb="13">
      <t>ウケツケカンリョウ</t>
    </rPh>
    <rPh sb="14" eb="18">
      <t>ジドウソウシン</t>
    </rPh>
    <rPh sb="22" eb="23">
      <t>トド</t>
    </rPh>
    <rPh sb="27" eb="28">
      <t>トド</t>
    </rPh>
    <rPh sb="31" eb="33">
      <t>バアイ</t>
    </rPh>
    <rPh sb="35" eb="36">
      <t>ト</t>
    </rPh>
    <rPh sb="37" eb="38">
      <t>ア</t>
    </rPh>
    <phoneticPr fontId="11"/>
  </si>
  <si>
    <t>　※PC上に保存しているエントリーファイルを添付してください。</t>
    <rPh sb="4" eb="5">
      <t>ジョウ</t>
    </rPh>
    <rPh sb="6" eb="8">
      <t>ホゾン</t>
    </rPh>
    <rPh sb="22" eb="24">
      <t>テンプ</t>
    </rPh>
    <phoneticPr fontId="2"/>
  </si>
  <si>
    <r>
      <t>略称</t>
    </r>
    <r>
      <rPr>
        <sz val="10"/>
        <color indexed="8"/>
        <rFont val="ＭＳ Ｐゴシック"/>
        <family val="3"/>
        <charset val="128"/>
      </rPr>
      <t xml:space="preserve">（全角7文字以内）
</t>
    </r>
    <r>
      <rPr>
        <b/>
        <sz val="8"/>
        <color rgb="FFFF0000"/>
        <rFont val="ＭＳ Ｐゴシック"/>
        <family val="3"/>
        <charset val="128"/>
      </rPr>
      <t>略称末尾に、大学＝「大」、
高校＝「高」、中学＝「中」</t>
    </r>
    <phoneticPr fontId="2"/>
  </si>
  <si>
    <t>第７８回　長野県陸上競技伊那大会</t>
    <rPh sb="0" eb="1">
      <t>ダイ</t>
    </rPh>
    <rPh sb="3" eb="4">
      <t>カイ</t>
    </rPh>
    <rPh sb="5" eb="8">
      <t>ナガノケン</t>
    </rPh>
    <rPh sb="8" eb="10">
      <t>リクジョウ</t>
    </rPh>
    <rPh sb="10" eb="12">
      <t>キョウギ</t>
    </rPh>
    <rPh sb="12" eb="14">
      <t>イナ</t>
    </rPh>
    <rPh sb="14" eb="16">
      <t>タイカイ</t>
    </rPh>
    <phoneticPr fontId="2"/>
  </si>
  <si>
    <t>必要事項を記入したエントリーファイルは、上伊那陸協ホームページ内のエントリーセンターより添付してください。</t>
    <rPh sb="0" eb="2">
      <t>ヒツヨウ</t>
    </rPh>
    <rPh sb="2" eb="4">
      <t>ジコウ</t>
    </rPh>
    <rPh sb="5" eb="7">
      <t>キニュウ</t>
    </rPh>
    <rPh sb="20" eb="25">
      <t>カミイナリクキョウ</t>
    </rPh>
    <rPh sb="31" eb="32">
      <t>ナイ</t>
    </rPh>
    <rPh sb="44" eb="46">
      <t>テンプ</t>
    </rPh>
    <phoneticPr fontId="2"/>
  </si>
  <si>
    <r>
      <t>【大会別特記事項】
○参考記録を必ず入力。400m以上は分表示。
○男子投てきには高校生種目があるので注意。
○個人種目のエントリーは一人２種目まで。ただし、中学生は無理なエントリーをしないこと。
○中学生は、男子400m、1500m、女子1500mの一般３種目に参加できる。
○</t>
    </r>
    <r>
      <rPr>
        <b/>
        <sz val="11"/>
        <color rgb="FFFF0000"/>
        <rFont val="ＭＳ ゴシック"/>
        <family val="3"/>
        <charset val="128"/>
      </rPr>
      <t>責任者のTELは、当日、緊急連絡が取れる方の携帯電話番号を記入してください。</t>
    </r>
    <r>
      <rPr>
        <b/>
        <sz val="11"/>
        <color indexed="8"/>
        <rFont val="ＭＳ ゴシック"/>
        <family val="3"/>
        <charset val="128"/>
      </rPr>
      <t xml:space="preserve">
○今年度から</t>
    </r>
    <r>
      <rPr>
        <b/>
        <sz val="11"/>
        <color rgb="FFFF0000"/>
        <rFont val="ＭＳ ゴシック"/>
        <family val="3"/>
        <charset val="128"/>
      </rPr>
      <t xml:space="preserve">一般選手のナンバーはJAAF IDの下4桁となりますので、そちらを記入してください。
</t>
    </r>
    <r>
      <rPr>
        <b/>
        <sz val="14"/>
        <color rgb="FFFF0000"/>
        <rFont val="HGSSoeiKakugothicUB"/>
        <family val="3"/>
        <charset val="128"/>
      </rPr>
      <t>エントリー締切：４月７日(火)17時まで
入金の締め切り：４月１０日(金)</t>
    </r>
    <rPh sb="140" eb="143">
      <t>セキニンシャ</t>
    </rPh>
    <rPh sb="149" eb="151">
      <t>トウジツ</t>
    </rPh>
    <rPh sb="152" eb="156">
      <t>キンキュウレンラク</t>
    </rPh>
    <rPh sb="157" eb="158">
      <t>ト</t>
    </rPh>
    <rPh sb="160" eb="161">
      <t>カタ</t>
    </rPh>
    <rPh sb="162" eb="168">
      <t>ケイタイデンワバンゴウ</t>
    </rPh>
    <rPh sb="169" eb="171">
      <t>キニュウ</t>
    </rPh>
    <rPh sb="180" eb="183">
      <t>コンネンド</t>
    </rPh>
    <rPh sb="203" eb="204">
      <t>シモ</t>
    </rPh>
    <rPh sb="205" eb="206">
      <t>ケタ</t>
    </rPh>
    <rPh sb="218" eb="220">
      <t>キニュウ</t>
    </rPh>
    <rPh sb="241" eb="242">
      <t>カ</t>
    </rPh>
    <rPh sb="245" eb="246">
      <t>ジ</t>
    </rPh>
    <rPh sb="254" eb="255">
      <t>キ</t>
    </rPh>
    <rPh sb="258" eb="259">
      <t>ガツ</t>
    </rPh>
    <rPh sb="261" eb="262">
      <t>ニチ</t>
    </rPh>
    <rPh sb="263" eb="264">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</si>
</sst>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6"/>
      <name val="ＭＳ 明朝"/>
      <family val="1"/>
      <charset val="128"/>
    </font>
    <font>
      <sz val="11"/>
      <color indexed="8"/>
      <name val="メイリオ"/>
      <family val="3"/>
      <charset val="128"/>
    </font>
    <font>
      <sz val="6"/>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9"/>
      <color indexed="10"/>
      <name val="ＭＳ Ｐゴシック"/>
      <family val="3"/>
      <charset val="128"/>
    </font>
    <font>
      <sz val="6"/>
      <color indexed="8"/>
      <name val="ＭＳ Ｐゴシック"/>
      <family val="3"/>
      <charset val="128"/>
    </font>
    <font>
      <b/>
      <sz val="14"/>
      <color indexed="17"/>
      <name val="ＭＳ Ｐゴシック"/>
      <family val="3"/>
      <charset val="128"/>
    </font>
    <font>
      <sz val="11"/>
      <color theme="1"/>
      <name val="ＭＳ Ｐゴシック"/>
      <family val="3"/>
      <charset val="128"/>
      <scheme val="minor"/>
    </font>
    <font>
      <b/>
      <sz val="11"/>
      <color indexed="8"/>
      <name val="ＭＳ ゴシック"/>
      <family val="3"/>
      <charset val="128"/>
    </font>
    <font>
      <b/>
      <sz val="11"/>
      <color rgb="FFFF0000"/>
      <name val="ＭＳ ゴシック"/>
      <family val="3"/>
      <charset val="128"/>
    </font>
    <font>
      <b/>
      <sz val="14"/>
      <color rgb="FFFF0000"/>
      <name val="HGSSoeiKakugothicUB"/>
      <family val="3"/>
      <charset val="128"/>
    </font>
    <font>
      <sz val="11"/>
      <color theme="0"/>
      <name val="ＭＳ Ｐゴシック"/>
      <family val="3"/>
      <charset val="128"/>
      <scheme val="minor"/>
    </font>
    <font>
      <sz val="10"/>
      <color theme="0"/>
      <name val="ＭＳ Ｐゴシック"/>
      <family val="3"/>
      <charset val="128"/>
    </font>
    <font>
      <b/>
      <sz val="8"/>
      <color rgb="FFFF0000"/>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6"/>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theme="0" tint="-0.499984740745262"/>
        <bgColor indexed="64"/>
      </patternFill>
    </fill>
    <fill>
      <patternFill patternType="solid">
        <fgColor rgb="FFFFC000"/>
        <bgColor indexed="64"/>
      </patternFill>
    </fill>
    <fill>
      <patternFill patternType="solid">
        <fgColor rgb="FF99FFCC"/>
        <bgColor indexed="64"/>
      </patternFill>
    </fill>
    <fill>
      <patternFill patternType="solid">
        <fgColor theme="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3">
    <xf numFmtId="0" fontId="0" fillId="0" borderId="0">
      <alignment vertical="center"/>
    </xf>
    <xf numFmtId="0" fontId="25" fillId="0" borderId="0">
      <alignment vertical="center"/>
    </xf>
    <xf numFmtId="0" fontId="1" fillId="0" borderId="0"/>
  </cellStyleXfs>
  <cellXfs count="20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pplyAlignment="1">
      <alignment horizontal="center" vertical="center"/>
    </xf>
    <xf numFmtId="176" fontId="0" fillId="0" borderId="5"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15" fillId="0" borderId="0" xfId="0" applyNumberFormat="1" applyFont="1" applyAlignment="1">
      <alignment horizontal="center" vertical="center"/>
    </xf>
    <xf numFmtId="49" fontId="0" fillId="0" borderId="0" xfId="0" applyNumberFormat="1" applyAlignment="1">
      <alignment vertical="center" wrapText="1"/>
    </xf>
    <xf numFmtId="0" fontId="0" fillId="0" borderId="7" xfId="0" applyBorder="1">
      <alignment vertical="center"/>
    </xf>
    <xf numFmtId="0" fontId="16" fillId="0" borderId="8" xfId="0" applyFont="1" applyBorder="1" applyAlignment="1">
      <alignment horizontal="center" vertical="center" wrapText="1"/>
    </xf>
    <xf numFmtId="0" fontId="0" fillId="0" borderId="9" xfId="0" applyBorder="1" applyAlignment="1">
      <alignment vertical="center" wrapText="1"/>
    </xf>
    <xf numFmtId="0" fontId="16" fillId="0" borderId="10" xfId="0" applyFont="1" applyBorder="1" applyAlignment="1">
      <alignment horizontal="center" vertical="center" wrapText="1"/>
    </xf>
    <xf numFmtId="0" fontId="0" fillId="0" borderId="11" xfId="0" applyBorder="1" applyAlignment="1">
      <alignment vertical="center" wrapText="1"/>
    </xf>
    <xf numFmtId="0" fontId="17" fillId="0" borderId="0" xfId="0" applyFont="1">
      <alignment vertical="center"/>
    </xf>
    <xf numFmtId="0" fontId="16" fillId="0" borderId="0" xfId="0" applyFont="1" applyAlignment="1">
      <alignment horizontal="center" vertical="center" wrapText="1"/>
    </xf>
    <xf numFmtId="0" fontId="0" fillId="0" borderId="12" xfId="0"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8" fillId="0" borderId="0" xfId="0" applyFont="1">
      <alignment vertical="center"/>
    </xf>
    <xf numFmtId="0" fontId="0" fillId="0" borderId="0" xfId="0" applyAlignment="1">
      <alignment vertical="top" wrapText="1"/>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lignment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7" xfId="0" applyBorder="1" applyAlignment="1">
      <alignment horizontal="center" vertical="center" wrapText="1"/>
    </xf>
    <xf numFmtId="0" fontId="17" fillId="0" borderId="3" xfId="0" applyFont="1" applyBorder="1" applyAlignment="1">
      <alignment horizontal="center" vertical="center" wrapText="1"/>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178" fontId="0" fillId="0" borderId="6" xfId="0" applyNumberFormat="1" applyBorder="1" applyAlignment="1">
      <alignment horizontal="center" vertical="center"/>
    </xf>
    <xf numFmtId="177" fontId="0" fillId="0" borderId="6" xfId="0" applyNumberFormat="1" applyBorder="1" applyAlignment="1">
      <alignment horizontal="center" vertical="center"/>
    </xf>
    <xf numFmtId="0" fontId="0" fillId="3" borderId="20" xfId="0" applyFill="1" applyBorder="1" applyAlignment="1" applyProtection="1">
      <alignment horizontal="center" vertical="center"/>
      <protection locked="0"/>
    </xf>
    <xf numFmtId="0" fontId="0" fillId="3" borderId="21" xfId="0" applyFill="1" applyBorder="1" applyProtection="1">
      <alignment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Protection="1">
      <alignment vertical="center"/>
      <protection locked="0"/>
    </xf>
    <xf numFmtId="0" fontId="0" fillId="3" borderId="24" xfId="0" applyFill="1" applyBorder="1" applyProtection="1">
      <alignment vertical="center"/>
      <protection locked="0"/>
    </xf>
    <xf numFmtId="0" fontId="0" fillId="3" borderId="25" xfId="0" applyFill="1" applyBorder="1" applyProtection="1">
      <alignment vertical="center"/>
      <protection locked="0"/>
    </xf>
    <xf numFmtId="0" fontId="0" fillId="3" borderId="26" xfId="0" applyFill="1" applyBorder="1" applyProtection="1">
      <alignment vertical="center"/>
      <protection locked="0"/>
    </xf>
    <xf numFmtId="0" fontId="14" fillId="3" borderId="6" xfId="0" applyFont="1" applyFill="1" applyBorder="1" applyAlignment="1" applyProtection="1">
      <alignment horizontal="center" vertical="center"/>
      <protection locked="0"/>
    </xf>
    <xf numFmtId="0" fontId="0" fillId="3" borderId="27" xfId="0" applyFill="1" applyBorder="1" applyProtection="1">
      <alignment vertical="center"/>
      <protection locked="0"/>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2" fillId="4" borderId="0" xfId="0" applyFont="1" applyFill="1">
      <alignment vertical="center"/>
    </xf>
    <xf numFmtId="5" fontId="0" fillId="0" borderId="7" xfId="0" applyNumberFormat="1" applyBorder="1" applyAlignment="1">
      <alignment horizontal="center" vertical="center"/>
    </xf>
    <xf numFmtId="5" fontId="0" fillId="0" borderId="4" xfId="0" applyNumberFormat="1" applyBorder="1" applyAlignment="1">
      <alignment horizontal="center" vertical="center"/>
    </xf>
    <xf numFmtId="0" fontId="0" fillId="5" borderId="1" xfId="0" applyFill="1" applyBorder="1">
      <alignment vertical="center"/>
    </xf>
    <xf numFmtId="0" fontId="0" fillId="5" borderId="1" xfId="0" applyFill="1" applyBorder="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49" fontId="7" fillId="3" borderId="28" xfId="1" applyNumberFormat="1" applyFont="1" applyFill="1" applyBorder="1" applyAlignment="1">
      <alignment horizontal="center" vertical="center" shrinkToFit="1"/>
    </xf>
    <xf numFmtId="49" fontId="7" fillId="3" borderId="29" xfId="1" applyNumberFormat="1" applyFont="1" applyFill="1" applyBorder="1" applyAlignment="1">
      <alignment horizontal="center" vertical="center"/>
    </xf>
    <xf numFmtId="49" fontId="7" fillId="3" borderId="30" xfId="1" applyNumberFormat="1" applyFont="1" applyFill="1" applyBorder="1" applyAlignment="1">
      <alignment horizontal="center" vertical="center"/>
    </xf>
    <xf numFmtId="49" fontId="22" fillId="4" borderId="12" xfId="1" applyNumberFormat="1" applyFont="1" applyFill="1" applyBorder="1" applyAlignment="1">
      <alignment vertical="center" shrinkToFit="1"/>
    </xf>
    <xf numFmtId="0" fontId="22" fillId="4" borderId="12" xfId="1" applyFont="1" applyFill="1" applyBorder="1" applyAlignment="1">
      <alignment vertical="center" shrinkToFit="1"/>
    </xf>
    <xf numFmtId="49" fontId="6" fillId="4" borderId="31" xfId="1" applyNumberFormat="1" applyFont="1" applyFill="1" applyBorder="1" applyAlignment="1">
      <alignment vertical="center" shrinkToFit="1"/>
    </xf>
    <xf numFmtId="0" fontId="6" fillId="4" borderId="12" xfId="1" applyFont="1" applyFill="1" applyBorder="1" applyAlignment="1">
      <alignment vertical="center" shrinkToFit="1"/>
    </xf>
    <xf numFmtId="49" fontId="6" fillId="4" borderId="32" xfId="0" applyNumberFormat="1" applyFont="1" applyFill="1" applyBorder="1" applyAlignment="1">
      <alignment vertical="center" shrinkToFit="1"/>
    </xf>
    <xf numFmtId="0" fontId="6" fillId="4" borderId="12" xfId="0" applyFont="1" applyFill="1" applyBorder="1" applyAlignment="1">
      <alignment vertical="center" shrinkToFit="1"/>
    </xf>
    <xf numFmtId="49" fontId="6" fillId="4" borderId="32" xfId="1" applyNumberFormat="1" applyFont="1" applyFill="1" applyBorder="1" applyAlignment="1">
      <alignment vertical="center" shrinkToFit="1"/>
    </xf>
    <xf numFmtId="49" fontId="21" fillId="4" borderId="32" xfId="0" applyNumberFormat="1" applyFont="1" applyFill="1" applyBorder="1" applyAlignment="1">
      <alignment vertical="center" shrinkToFit="1"/>
    </xf>
    <xf numFmtId="0" fontId="21" fillId="4" borderId="12" xfId="0" applyFont="1" applyFill="1" applyBorder="1" applyAlignment="1">
      <alignment vertical="center" shrinkToFit="1"/>
    </xf>
    <xf numFmtId="49" fontId="22" fillId="4" borderId="31" xfId="1" applyNumberFormat="1" applyFont="1" applyFill="1" applyBorder="1" applyAlignment="1">
      <alignment vertical="center" shrinkToFit="1"/>
    </xf>
    <xf numFmtId="0" fontId="23" fillId="5" borderId="33" xfId="0" applyFont="1" applyFill="1" applyBorder="1" applyAlignment="1">
      <alignment vertical="center" wrapText="1"/>
    </xf>
    <xf numFmtId="49" fontId="0" fillId="5" borderId="34" xfId="0" applyNumberFormat="1" applyFill="1" applyBorder="1">
      <alignment vertical="center"/>
    </xf>
    <xf numFmtId="0" fontId="0" fillId="6" borderId="2" xfId="0" applyFill="1" applyBorder="1" applyAlignment="1">
      <alignment horizontal="center" vertical="center"/>
    </xf>
    <xf numFmtId="0" fontId="0" fillId="7" borderId="2" xfId="0" applyFill="1" applyBorder="1" applyAlignment="1">
      <alignment horizontal="center" vertical="center"/>
    </xf>
    <xf numFmtId="49" fontId="24" fillId="0" borderId="12" xfId="0" applyNumberFormat="1" applyFont="1" applyBorder="1" applyAlignment="1">
      <alignment horizontal="center" vertical="center"/>
    </xf>
    <xf numFmtId="0" fontId="0" fillId="7" borderId="35" xfId="0"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14" fillId="7" borderId="39" xfId="0" applyFont="1" applyFill="1" applyBorder="1" applyAlignment="1" applyProtection="1">
      <alignment horizontal="center" vertical="center"/>
      <protection locked="0"/>
    </xf>
    <xf numFmtId="0" fontId="10" fillId="8"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17" fillId="3" borderId="40"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0" fillId="3" borderId="42" xfId="0" applyFill="1" applyBorder="1" applyProtection="1">
      <alignment vertical="center"/>
      <protection locked="0"/>
    </xf>
    <xf numFmtId="0" fontId="0" fillId="3" borderId="43" xfId="0" applyFill="1" applyBorder="1" applyProtection="1">
      <alignment vertical="center"/>
      <protection locked="0"/>
    </xf>
    <xf numFmtId="0" fontId="14" fillId="0" borderId="7" xfId="0" applyFont="1" applyBorder="1" applyAlignment="1">
      <alignment horizontal="center" vertical="center"/>
    </xf>
    <xf numFmtId="0" fontId="0" fillId="0" borderId="0" xfId="0" applyAlignment="1">
      <alignment horizontal="right" vertical="center"/>
    </xf>
    <xf numFmtId="0" fontId="0" fillId="7" borderId="14" xfId="0" applyFill="1" applyBorder="1" applyAlignment="1">
      <alignment horizontal="center" vertical="center"/>
    </xf>
    <xf numFmtId="49" fontId="24" fillId="0" borderId="44" xfId="0" applyNumberFormat="1" applyFont="1" applyBorder="1" applyAlignment="1">
      <alignment horizontal="center" vertical="center"/>
    </xf>
    <xf numFmtId="0" fontId="19" fillId="0" borderId="0" xfId="0" applyFont="1" applyAlignment="1">
      <alignment horizontal="right" vertical="center"/>
    </xf>
    <xf numFmtId="0" fontId="0" fillId="11" borderId="44" xfId="0" applyFill="1" applyBorder="1" applyAlignment="1">
      <alignment horizontal="center" vertical="center"/>
    </xf>
    <xf numFmtId="0" fontId="0" fillId="11" borderId="5" xfId="0" applyFill="1" applyBorder="1" applyAlignment="1">
      <alignment horizontal="center" vertical="center"/>
    </xf>
    <xf numFmtId="0" fontId="0" fillId="11" borderId="45" xfId="0" applyFill="1" applyBorder="1" applyAlignment="1">
      <alignment horizontal="center" vertical="center"/>
    </xf>
    <xf numFmtId="0" fontId="5" fillId="0" borderId="0" xfId="0" applyFont="1" applyAlignment="1">
      <alignment horizontal="right" vertical="center"/>
    </xf>
    <xf numFmtId="0" fontId="6" fillId="4" borderId="12" xfId="2" applyFont="1" applyFill="1" applyBorder="1" applyAlignment="1">
      <alignment vertical="center" shrinkToFit="1"/>
    </xf>
    <xf numFmtId="0" fontId="6" fillId="4" borderId="32" xfId="2" applyFont="1" applyFill="1" applyBorder="1" applyAlignment="1">
      <alignment horizontal="left" vertical="center" shrinkToFit="1"/>
    </xf>
    <xf numFmtId="0" fontId="0" fillId="13" borderId="12" xfId="0" applyFill="1" applyBorder="1" applyProtection="1">
      <alignment vertical="center"/>
      <protection locked="0"/>
    </xf>
    <xf numFmtId="0" fontId="0" fillId="13" borderId="7" xfId="0" applyFill="1" applyBorder="1" applyProtection="1">
      <alignment vertical="center"/>
      <protection locked="0"/>
    </xf>
    <xf numFmtId="0" fontId="0" fillId="13" borderId="12" xfId="0" applyFill="1" applyBorder="1" applyAlignment="1" applyProtection="1">
      <alignment horizontal="center" vertical="center" shrinkToFit="1"/>
      <protection locked="0"/>
    </xf>
    <xf numFmtId="0" fontId="0" fillId="13" borderId="7" xfId="0" applyFill="1" applyBorder="1" applyAlignment="1" applyProtection="1">
      <alignment horizontal="center" vertical="center" shrinkToFit="1"/>
      <protection locked="0"/>
    </xf>
    <xf numFmtId="49" fontId="18" fillId="2" borderId="12" xfId="0" applyNumberFormat="1" applyFont="1" applyFill="1" applyBorder="1" applyAlignment="1">
      <alignment horizontal="center" vertical="center"/>
    </xf>
    <xf numFmtId="49" fontId="18" fillId="2" borderId="44" xfId="0" applyNumberFormat="1" applyFont="1" applyFill="1" applyBorder="1" applyAlignment="1">
      <alignment horizontal="center" vertical="center"/>
    </xf>
    <xf numFmtId="49" fontId="24" fillId="0" borderId="12" xfId="0" applyNumberFormat="1" applyFont="1" applyBorder="1" applyAlignment="1">
      <alignment horizontal="center" vertical="center" shrinkToFit="1"/>
    </xf>
    <xf numFmtId="176" fontId="0" fillId="14" borderId="6" xfId="0" applyNumberFormat="1" applyFill="1" applyBorder="1" applyAlignment="1">
      <alignment horizontal="center" vertical="center"/>
    </xf>
    <xf numFmtId="0" fontId="17" fillId="13" borderId="40" xfId="0" applyFont="1" applyFill="1" applyBorder="1" applyAlignment="1" applyProtection="1">
      <alignment horizontal="center" vertical="center" wrapText="1"/>
      <protection locked="0"/>
    </xf>
    <xf numFmtId="0" fontId="17" fillId="13" borderId="41" xfId="0" applyFont="1" applyFill="1" applyBorder="1" applyAlignment="1" applyProtection="1">
      <alignment horizontal="center" vertical="center" wrapText="1"/>
      <protection locked="0"/>
    </xf>
    <xf numFmtId="0" fontId="0" fillId="13" borderId="20" xfId="0" applyFill="1" applyBorder="1" applyAlignment="1" applyProtection="1">
      <alignment horizontal="center" vertical="center"/>
      <protection locked="0"/>
    </xf>
    <xf numFmtId="0" fontId="0" fillId="13" borderId="21" xfId="0" applyFill="1" applyBorder="1" applyProtection="1">
      <alignment vertical="center"/>
      <protection locked="0"/>
    </xf>
    <xf numFmtId="0" fontId="0" fillId="13" borderId="22" xfId="0" applyFill="1" applyBorder="1" applyAlignment="1" applyProtection="1">
      <alignment horizontal="center" vertical="center"/>
      <protection locked="0"/>
    </xf>
    <xf numFmtId="0" fontId="0" fillId="13" borderId="23" xfId="0" applyFill="1" applyBorder="1" applyProtection="1">
      <alignment vertical="center"/>
      <protection locked="0"/>
    </xf>
    <xf numFmtId="0" fontId="0" fillId="13" borderId="35" xfId="0" applyFill="1" applyBorder="1" applyAlignment="1" applyProtection="1">
      <alignment horizontal="center" vertical="center"/>
      <protection locked="0"/>
    </xf>
    <xf numFmtId="0" fontId="0" fillId="13" borderId="24" xfId="0" applyFill="1" applyBorder="1" applyProtection="1">
      <alignment vertical="center"/>
      <protection locked="0"/>
    </xf>
    <xf numFmtId="0" fontId="0" fillId="13" borderId="36" xfId="0" applyFill="1" applyBorder="1" applyAlignment="1" applyProtection="1">
      <alignment horizontal="center" vertical="center"/>
      <protection locked="0"/>
    </xf>
    <xf numFmtId="0" fontId="0" fillId="13" borderId="25" xfId="0" applyFill="1" applyBorder="1" applyProtection="1">
      <alignment vertical="center"/>
      <protection locked="0"/>
    </xf>
    <xf numFmtId="0" fontId="0" fillId="13" borderId="18" xfId="0" applyFill="1" applyBorder="1" applyAlignment="1" applyProtection="1">
      <alignment horizontal="center" vertical="center"/>
      <protection locked="0"/>
    </xf>
    <xf numFmtId="0" fontId="0" fillId="13" borderId="19" xfId="0" applyFill="1" applyBorder="1" applyAlignment="1" applyProtection="1">
      <alignment horizontal="center" vertical="center"/>
      <protection locked="0"/>
    </xf>
    <xf numFmtId="0" fontId="0" fillId="13" borderId="26" xfId="0" applyFill="1" applyBorder="1" applyProtection="1">
      <alignment vertical="center"/>
      <protection locked="0"/>
    </xf>
    <xf numFmtId="0" fontId="0" fillId="13" borderId="42" xfId="0" applyFill="1" applyBorder="1" applyProtection="1">
      <alignment vertical="center"/>
      <protection locked="0"/>
    </xf>
    <xf numFmtId="0" fontId="0" fillId="13" borderId="38" xfId="0" applyFill="1" applyBorder="1" applyAlignment="1" applyProtection="1">
      <alignment horizontal="center" vertical="center"/>
      <protection locked="0"/>
    </xf>
    <xf numFmtId="0" fontId="0" fillId="13" borderId="37" xfId="0" applyFill="1" applyBorder="1" applyAlignment="1" applyProtection="1">
      <alignment horizontal="center" vertical="center"/>
      <protection locked="0"/>
    </xf>
    <xf numFmtId="0" fontId="0" fillId="13" borderId="27" xfId="0" applyFill="1" applyBorder="1" applyProtection="1">
      <alignment vertical="center"/>
      <protection locked="0"/>
    </xf>
    <xf numFmtId="0" fontId="0" fillId="13" borderId="43" xfId="0" applyFill="1" applyBorder="1" applyProtection="1">
      <alignment vertical="center"/>
      <protection locked="0"/>
    </xf>
    <xf numFmtId="0" fontId="14" fillId="13" borderId="6" xfId="0"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0" fillId="13" borderId="66" xfId="0" applyFill="1" applyBorder="1" applyAlignment="1" applyProtection="1">
      <alignment horizontal="center" vertical="center"/>
      <protection locked="0"/>
    </xf>
    <xf numFmtId="0" fontId="0" fillId="13" borderId="67" xfId="0" applyFill="1" applyBorder="1" applyAlignment="1" applyProtection="1">
      <alignment horizontal="center" vertical="center"/>
      <protection locked="0"/>
    </xf>
    <xf numFmtId="0" fontId="0" fillId="13" borderId="68" xfId="0" applyFill="1" applyBorder="1" applyAlignment="1" applyProtection="1">
      <alignment horizontal="center" vertical="center"/>
      <protection locked="0"/>
    </xf>
    <xf numFmtId="0" fontId="0" fillId="13" borderId="64" xfId="0" applyFill="1" applyBorder="1" applyAlignment="1" applyProtection="1">
      <alignment horizontal="center" vertical="center"/>
      <protection locked="0"/>
    </xf>
    <xf numFmtId="0" fontId="0" fillId="13" borderId="69" xfId="0" applyFill="1" applyBorder="1" applyAlignment="1" applyProtection="1">
      <alignment horizontal="center" vertical="center"/>
      <protection locked="0"/>
    </xf>
    <xf numFmtId="0" fontId="0" fillId="13" borderId="70" xfId="0" applyFill="1" applyBorder="1" applyProtection="1">
      <alignment vertical="center"/>
      <protection locked="0"/>
    </xf>
    <xf numFmtId="0" fontId="1" fillId="0" borderId="58" xfId="0" applyFont="1" applyBorder="1" applyAlignment="1">
      <alignment horizontal="center" vertical="center" wrapText="1"/>
    </xf>
    <xf numFmtId="0" fontId="29" fillId="14" borderId="17" xfId="0" applyFont="1" applyFill="1" applyBorder="1" applyAlignment="1">
      <alignment horizontal="center" vertical="center" wrapText="1"/>
    </xf>
    <xf numFmtId="0" fontId="30" fillId="14" borderId="39" xfId="0" applyFont="1" applyFill="1" applyBorder="1" applyAlignment="1" applyProtection="1">
      <alignment horizontal="center" vertical="center"/>
      <protection locked="0"/>
    </xf>
    <xf numFmtId="0" fontId="26" fillId="8" borderId="16" xfId="0" applyFont="1" applyFill="1" applyBorder="1" applyAlignment="1">
      <alignment horizontal="justify" vertical="top" wrapText="1"/>
    </xf>
    <xf numFmtId="0" fontId="26" fillId="8" borderId="0" xfId="0" applyFont="1" applyFill="1" applyAlignment="1">
      <alignment horizontal="justify" vertical="top" wrapText="1"/>
    </xf>
    <xf numFmtId="0" fontId="0" fillId="13" borderId="12" xfId="0"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0" fillId="13" borderId="46" xfId="0" applyFill="1" applyBorder="1" applyAlignment="1" applyProtection="1">
      <alignment horizontal="center" vertical="center"/>
      <protection locked="0"/>
    </xf>
    <xf numFmtId="0" fontId="0" fillId="13" borderId="1" xfId="0" applyFill="1" applyBorder="1" applyAlignment="1" applyProtection="1">
      <alignment horizontal="center" vertical="center"/>
      <protection locked="0"/>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49" fontId="0" fillId="13" borderId="7" xfId="0" applyNumberFormat="1" applyFill="1" applyBorder="1" applyAlignment="1" applyProtection="1">
      <alignment horizontal="left" vertical="center"/>
      <protection locked="0"/>
    </xf>
    <xf numFmtId="49" fontId="0" fillId="13" borderId="5" xfId="0" applyNumberFormat="1" applyFill="1" applyBorder="1" applyAlignment="1" applyProtection="1">
      <alignment horizontal="left" vertical="center"/>
      <protection locked="0"/>
    </xf>
    <xf numFmtId="49" fontId="0" fillId="13" borderId="47" xfId="0" applyNumberFormat="1" applyFill="1" applyBorder="1" applyAlignment="1" applyProtection="1">
      <alignment horizontal="left" vertical="center"/>
      <protection locked="0"/>
    </xf>
    <xf numFmtId="49" fontId="0" fillId="13" borderId="32" xfId="0" applyNumberFormat="1" applyFill="1" applyBorder="1" applyAlignment="1" applyProtection="1">
      <alignment horizontal="left" vertical="center"/>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5" borderId="50" xfId="0" applyFill="1" applyBorder="1" applyAlignment="1">
      <alignment horizontal="center" vertical="center"/>
    </xf>
    <xf numFmtId="0" fontId="0" fillId="5" borderId="1" xfId="0" applyFill="1" applyBorder="1" applyAlignment="1">
      <alignment horizontal="center" vertical="center"/>
    </xf>
    <xf numFmtId="0" fontId="0" fillId="5" borderId="52" xfId="0" applyFill="1" applyBorder="1" applyAlignment="1">
      <alignment horizontal="center" vertical="center"/>
    </xf>
    <xf numFmtId="0" fontId="0" fillId="5" borderId="34" xfId="0" applyFill="1" applyBorder="1" applyAlignment="1">
      <alignment horizontal="center" vertical="center"/>
    </xf>
    <xf numFmtId="0" fontId="0" fillId="5" borderId="12" xfId="0" applyFill="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0" fillId="12" borderId="54" xfId="0"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5"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4" xfId="0" applyBorder="1" applyAlignment="1">
      <alignment horizontal="center" vertical="center" wrapText="1"/>
    </xf>
    <xf numFmtId="0" fontId="0" fillId="0" borderId="17" xfId="0" applyBorder="1" applyAlignment="1">
      <alignment horizontal="center" vertical="center"/>
    </xf>
    <xf numFmtId="49" fontId="0" fillId="13" borderId="59" xfId="0" applyNumberFormat="1" applyFill="1" applyBorder="1" applyAlignment="1" applyProtection="1">
      <alignment horizontal="left" vertical="center"/>
      <protection locked="0"/>
    </xf>
    <xf numFmtId="49" fontId="0" fillId="13" borderId="48" xfId="0" applyNumberFormat="1"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49" fontId="0" fillId="13" borderId="47" xfId="0" applyNumberFormat="1" applyFill="1" applyBorder="1" applyAlignment="1" applyProtection="1">
      <alignment horizontal="center" vertical="center"/>
      <protection locked="0"/>
    </xf>
    <xf numFmtId="49" fontId="0" fillId="13" borderId="48" xfId="0" applyNumberFormat="1" applyFill="1" applyBorder="1" applyAlignment="1" applyProtection="1">
      <alignment horizontal="center" vertical="center"/>
      <protection locked="0"/>
    </xf>
    <xf numFmtId="49" fontId="0" fillId="13" borderId="49" xfId="0" applyNumberFormat="1" applyFill="1" applyBorder="1" applyAlignment="1" applyProtection="1">
      <alignment horizontal="center" vertical="center"/>
      <protection locked="0"/>
    </xf>
    <xf numFmtId="49" fontId="0" fillId="13" borderId="31" xfId="0" applyNumberFormat="1" applyFill="1" applyBorder="1" applyAlignment="1" applyProtection="1">
      <alignment horizontal="center" vertical="center"/>
      <protection locked="0"/>
    </xf>
    <xf numFmtId="49" fontId="0" fillId="13" borderId="32" xfId="0" applyNumberFormat="1" applyFill="1" applyBorder="1" applyAlignment="1" applyProtection="1">
      <alignment horizontal="center" vertical="center"/>
      <protection locked="0"/>
    </xf>
    <xf numFmtId="49" fontId="0" fillId="13" borderId="53" xfId="0" applyNumberFormat="1" applyFill="1" applyBorder="1" applyAlignment="1" applyProtection="1">
      <alignment horizontal="center" vertical="center"/>
      <protection locked="0"/>
    </xf>
    <xf numFmtId="0" fontId="10" fillId="8" borderId="0" xfId="0" applyFont="1" applyFill="1" applyAlignment="1">
      <alignment horizontal="left" vertical="center"/>
    </xf>
    <xf numFmtId="0" fontId="10" fillId="9" borderId="0" xfId="0" applyFont="1" applyFill="1" applyAlignment="1">
      <alignment horizontal="left" vertical="center"/>
    </xf>
    <xf numFmtId="0" fontId="0" fillId="10" borderId="54" xfId="0" applyFill="1" applyBorder="1" applyAlignment="1">
      <alignment horizontal="center" vertical="center"/>
    </xf>
    <xf numFmtId="0" fontId="0" fillId="0" borderId="0" xfId="0" applyAlignment="1">
      <alignment horizontal="right" vertical="center"/>
    </xf>
    <xf numFmtId="0" fontId="17" fillId="8" borderId="60" xfId="0" applyFont="1" applyFill="1" applyBorder="1" applyAlignment="1">
      <alignment horizontal="left" vertical="top" wrapText="1"/>
    </xf>
    <xf numFmtId="0" fontId="17" fillId="8" borderId="16" xfId="0" applyFont="1" applyFill="1" applyBorder="1" applyAlignment="1">
      <alignment horizontal="left" vertical="top" wrapText="1"/>
    </xf>
    <xf numFmtId="0" fontId="17" fillId="8" borderId="61" xfId="0" applyFont="1" applyFill="1" applyBorder="1" applyAlignment="1">
      <alignment horizontal="left" vertical="top" wrapText="1"/>
    </xf>
    <xf numFmtId="0" fontId="17" fillId="8" borderId="62" xfId="0" applyFont="1" applyFill="1" applyBorder="1" applyAlignment="1">
      <alignment horizontal="left" vertical="top" wrapText="1"/>
    </xf>
    <xf numFmtId="0" fontId="17" fillId="8" borderId="0" xfId="0" applyFont="1" applyFill="1" applyAlignment="1">
      <alignment horizontal="left" vertical="top" wrapText="1"/>
    </xf>
    <xf numFmtId="0" fontId="17" fillId="8" borderId="63" xfId="0" applyFont="1" applyFill="1" applyBorder="1" applyAlignment="1">
      <alignment horizontal="left" vertical="top" wrapText="1"/>
    </xf>
    <xf numFmtId="0" fontId="17" fillId="8" borderId="64" xfId="0" applyFont="1" applyFill="1" applyBorder="1" applyAlignment="1">
      <alignment horizontal="left" vertical="top" wrapText="1"/>
    </xf>
    <xf numFmtId="0" fontId="17" fillId="8" borderId="65" xfId="0" applyFont="1" applyFill="1" applyBorder="1" applyAlignment="1">
      <alignment horizontal="left" vertical="top" wrapText="1"/>
    </xf>
    <xf numFmtId="0" fontId="17" fillId="8" borderId="41" xfId="0" applyFont="1" applyFill="1" applyBorder="1" applyAlignment="1">
      <alignment horizontal="left" vertical="top" wrapText="1"/>
    </xf>
  </cellXfs>
  <cellStyles count="3">
    <cellStyle name="標準" xfId="0" builtinId="0"/>
    <cellStyle name="標準 2" xfId="1" xr:uid="{00000000-0005-0000-0000-000001000000}"/>
    <cellStyle name="標準_団体" xfId="2" xr:uid="{00000000-0005-0000-0000-000002000000}"/>
  </cellStyles>
  <dxfs count="11">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36"/>
  <sheetViews>
    <sheetView tabSelected="1" zoomScaleNormal="100" workbookViewId="0">
      <selection activeCell="D17" sqref="D17"/>
    </sheetView>
  </sheetViews>
  <sheetFormatPr defaultColWidth="9" defaultRowHeight="18.75"/>
  <cols>
    <col min="1" max="1" width="3.875" style="87" customWidth="1"/>
    <col min="2" max="3" width="4.375" style="87" customWidth="1"/>
    <col min="4" max="4" width="97.75" style="87" customWidth="1"/>
    <col min="5" max="6" width="4.375" style="87" customWidth="1"/>
    <col min="7" max="16384" width="9" style="87"/>
  </cols>
  <sheetData>
    <row r="2" spans="2:6">
      <c r="B2" s="187" t="s">
        <v>199</v>
      </c>
      <c r="C2" s="187"/>
      <c r="D2" s="187"/>
      <c r="E2" s="187"/>
      <c r="F2" s="86"/>
    </row>
    <row r="3" spans="2:6">
      <c r="B3" s="88"/>
      <c r="C3" s="88"/>
      <c r="D3" s="88"/>
      <c r="E3" s="88"/>
      <c r="F3" s="88"/>
    </row>
    <row r="4" spans="2:6">
      <c r="C4" s="188" t="s">
        <v>200</v>
      </c>
      <c r="D4" s="188"/>
      <c r="E4" s="188"/>
    </row>
    <row r="5" spans="2:6">
      <c r="D5" s="87" t="s">
        <v>270</v>
      </c>
    </row>
    <row r="6" spans="2:6">
      <c r="D6" s="87" t="s">
        <v>201</v>
      </c>
    </row>
    <row r="7" spans="2:6">
      <c r="D7" s="87" t="s">
        <v>202</v>
      </c>
    </row>
    <row r="8" spans="2:6">
      <c r="C8" s="188" t="s">
        <v>203</v>
      </c>
      <c r="D8" s="188"/>
      <c r="E8" s="188"/>
    </row>
    <row r="9" spans="2:6">
      <c r="D9" s="87" t="s">
        <v>230</v>
      </c>
    </row>
    <row r="10" spans="2:6">
      <c r="D10" s="87" t="s">
        <v>204</v>
      </c>
    </row>
    <row r="11" spans="2:6">
      <c r="D11" s="87" t="s">
        <v>205</v>
      </c>
    </row>
    <row r="12" spans="2:6">
      <c r="D12" s="87" t="s">
        <v>206</v>
      </c>
    </row>
    <row r="13" spans="2:6">
      <c r="D13" s="87" t="s">
        <v>207</v>
      </c>
    </row>
    <row r="14" spans="2:6">
      <c r="D14" s="87" t="s">
        <v>208</v>
      </c>
    </row>
    <row r="15" spans="2:6">
      <c r="D15" s="87" t="s">
        <v>209</v>
      </c>
    </row>
    <row r="16" spans="2:6">
      <c r="D16" s="87" t="s">
        <v>210</v>
      </c>
    </row>
    <row r="17" spans="3:5">
      <c r="D17" s="87" t="s">
        <v>228</v>
      </c>
    </row>
    <row r="18" spans="3:5">
      <c r="C18" s="188" t="s">
        <v>211</v>
      </c>
      <c r="D18" s="188"/>
      <c r="E18" s="188"/>
    </row>
    <row r="19" spans="3:5">
      <c r="D19" s="87" t="s">
        <v>275</v>
      </c>
    </row>
    <row r="20" spans="3:5">
      <c r="D20" s="87" t="s">
        <v>212</v>
      </c>
    </row>
    <row r="21" spans="3:5">
      <c r="D21" s="87" t="s">
        <v>213</v>
      </c>
    </row>
    <row r="22" spans="3:5">
      <c r="D22" s="87" t="s">
        <v>214</v>
      </c>
    </row>
    <row r="23" spans="3:5">
      <c r="D23" s="87" t="s">
        <v>215</v>
      </c>
    </row>
    <row r="24" spans="3:5">
      <c r="C24" s="87" t="s">
        <v>216</v>
      </c>
      <c r="D24" s="87" t="s">
        <v>217</v>
      </c>
    </row>
    <row r="25" spans="3:5">
      <c r="D25" s="87" t="s">
        <v>218</v>
      </c>
    </row>
    <row r="26" spans="3:5">
      <c r="D26" s="87" t="s">
        <v>219</v>
      </c>
    </row>
    <row r="27" spans="3:5">
      <c r="D27" s="87" t="s">
        <v>220</v>
      </c>
    </row>
    <row r="28" spans="3:5">
      <c r="D28" s="87" t="s">
        <v>221</v>
      </c>
    </row>
    <row r="29" spans="3:5">
      <c r="D29" s="87" t="s">
        <v>222</v>
      </c>
    </row>
    <row r="30" spans="3:5">
      <c r="D30" s="87" t="s">
        <v>271</v>
      </c>
    </row>
    <row r="31" spans="3:5">
      <c r="D31" s="87" t="s">
        <v>223</v>
      </c>
    </row>
    <row r="32" spans="3:5">
      <c r="D32" s="87" t="s">
        <v>224</v>
      </c>
    </row>
    <row r="33" spans="4:4">
      <c r="D33" s="87" t="s">
        <v>225</v>
      </c>
    </row>
    <row r="34" spans="4:4">
      <c r="D34" s="87" t="s">
        <v>272</v>
      </c>
    </row>
    <row r="35" spans="4:4">
      <c r="D35" s="87" t="s">
        <v>226</v>
      </c>
    </row>
    <row r="36" spans="4:4">
      <c r="D36" s="87" t="s">
        <v>227</v>
      </c>
    </row>
  </sheetData>
  <sheetProtection algorithmName="SHA-512" hashValue="3M6uJ3cJZANwjSC3b2ZpU69zAQQHaWtIRXOP2mDsKBBd81XmQUQJAugeWQdSMBR+ZaYZIgoZFndouPPMVrqfDg==" saltValue="jA+w1lRMINNbwicazFZM2A==" spinCount="100000" sheet="1"/>
  <mergeCells count="4">
    <mergeCell ref="B2:E2"/>
    <mergeCell ref="C4:E4"/>
    <mergeCell ref="C8:E8"/>
    <mergeCell ref="C18:E18"/>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Y117"/>
  <sheetViews>
    <sheetView zoomScale="90" zoomScaleNormal="90" workbookViewId="0">
      <selection activeCell="K3" sqref="K3:O9"/>
    </sheetView>
  </sheetViews>
  <sheetFormatPr defaultRowHeight="13.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customWidth="1"/>
    <col min="11" max="11" width="14.5" customWidth="1"/>
    <col min="12" max="13" width="9" style="1"/>
    <col min="14" max="14" width="9" style="1" customWidth="1"/>
    <col min="15" max="15" width="9.125" style="1" customWidth="1"/>
    <col min="16" max="17" width="6.125" style="1" customWidth="1"/>
    <col min="18" max="18" width="6.125" hidden="1" customWidth="1"/>
    <col min="19" max="22" width="17.375" hidden="1" customWidth="1"/>
    <col min="23" max="25" width="6.125" customWidth="1"/>
    <col min="26" max="26" width="4.375" customWidth="1"/>
    <col min="27" max="27" width="9.25" customWidth="1"/>
  </cols>
  <sheetData>
    <row r="1" spans="1:25" ht="25.5" customHeight="1" thickBot="1">
      <c r="B1" s="170" t="s">
        <v>274</v>
      </c>
      <c r="C1" s="170"/>
      <c r="D1" s="170"/>
      <c r="E1" s="170"/>
      <c r="F1" s="170"/>
      <c r="G1" s="167" t="s">
        <v>257</v>
      </c>
      <c r="H1" s="167"/>
      <c r="I1" s="167"/>
      <c r="K1" s="26"/>
      <c r="L1" s="26"/>
      <c r="M1" s="26"/>
      <c r="N1" s="26"/>
      <c r="O1" s="26"/>
      <c r="P1" s="26"/>
      <c r="Q1" s="26"/>
      <c r="R1" s="26"/>
      <c r="S1" s="26"/>
      <c r="T1" s="26"/>
    </row>
    <row r="2" spans="1:25" ht="6.75" customHeight="1" thickTop="1" thickBot="1">
      <c r="K2" s="26"/>
      <c r="L2" s="26"/>
      <c r="M2" s="26"/>
      <c r="N2" s="26"/>
      <c r="O2" s="26"/>
      <c r="P2" s="26"/>
      <c r="Q2" s="26"/>
      <c r="R2" s="26"/>
      <c r="S2" s="26"/>
      <c r="T2" s="26"/>
    </row>
    <row r="3" spans="1:25" ht="33.75" customHeight="1">
      <c r="B3" s="177" t="s">
        <v>187</v>
      </c>
      <c r="C3" s="174"/>
      <c r="D3" s="171" t="s">
        <v>17</v>
      </c>
      <c r="E3" s="172"/>
      <c r="F3" s="173" t="s">
        <v>273</v>
      </c>
      <c r="G3" s="174"/>
      <c r="H3" s="172" t="s">
        <v>16</v>
      </c>
      <c r="I3" s="175"/>
      <c r="K3" s="141" t="s">
        <v>276</v>
      </c>
      <c r="L3" s="141"/>
      <c r="M3" s="141"/>
      <c r="N3" s="141"/>
      <c r="O3" s="141"/>
      <c r="P3" s="32"/>
      <c r="Q3" s="32"/>
      <c r="R3" s="33"/>
      <c r="S3" s="32"/>
      <c r="T3" s="32"/>
    </row>
    <row r="4" spans="1:25" ht="27" customHeight="1">
      <c r="B4" s="183"/>
      <c r="C4" s="184"/>
      <c r="D4" s="181"/>
      <c r="E4" s="185"/>
      <c r="F4" s="181"/>
      <c r="G4" s="182"/>
      <c r="H4" s="181"/>
      <c r="I4" s="186"/>
      <c r="K4" s="142"/>
      <c r="L4" s="142"/>
      <c r="M4" s="142"/>
      <c r="N4" s="142"/>
      <c r="O4" s="142"/>
      <c r="P4" s="26"/>
      <c r="Q4" s="26"/>
      <c r="R4" s="26"/>
      <c r="S4" s="26"/>
      <c r="T4" s="32"/>
    </row>
    <row r="5" spans="1:25" ht="27" customHeight="1">
      <c r="B5" s="176" t="s">
        <v>0</v>
      </c>
      <c r="C5" s="24" t="s">
        <v>1</v>
      </c>
      <c r="D5" s="155"/>
      <c r="E5" s="156"/>
      <c r="F5" s="2" t="s">
        <v>2</v>
      </c>
      <c r="G5" s="178"/>
      <c r="H5" s="179"/>
      <c r="I5" s="180"/>
      <c r="K5" s="142"/>
      <c r="L5" s="142"/>
      <c r="M5" s="142"/>
      <c r="N5" s="142"/>
      <c r="O5" s="142"/>
      <c r="P5" s="26"/>
      <c r="Q5" s="26"/>
      <c r="R5" s="26"/>
      <c r="S5" s="26"/>
      <c r="T5" s="32"/>
    </row>
    <row r="6" spans="1:25" ht="27" customHeight="1" thickBot="1">
      <c r="B6" s="165"/>
      <c r="C6" s="93" t="s">
        <v>229</v>
      </c>
      <c r="D6" s="153"/>
      <c r="E6" s="153"/>
      <c r="F6" s="153"/>
      <c r="G6" s="153"/>
      <c r="H6" s="153"/>
      <c r="I6" s="154"/>
      <c r="K6" s="142"/>
      <c r="L6" s="142"/>
      <c r="M6" s="142"/>
      <c r="N6" s="142"/>
      <c r="O6" s="142"/>
      <c r="P6" s="26"/>
      <c r="Q6" s="26"/>
      <c r="R6" s="26"/>
      <c r="S6" s="26"/>
      <c r="T6" s="32"/>
    </row>
    <row r="7" spans="1:25" ht="27" customHeight="1" thickBot="1">
      <c r="B7" s="5" t="s">
        <v>31</v>
      </c>
      <c r="C7" s="6"/>
      <c r="D7" s="7"/>
      <c r="E7" s="7"/>
      <c r="F7" s="6"/>
      <c r="G7" s="5"/>
      <c r="H7" s="6"/>
      <c r="K7" s="142"/>
      <c r="L7" s="142"/>
      <c r="M7" s="142"/>
      <c r="N7" s="142"/>
      <c r="O7" s="142"/>
      <c r="P7" s="33"/>
      <c r="Q7" s="33"/>
      <c r="R7" s="33"/>
      <c r="S7" s="33"/>
      <c r="T7" s="34"/>
    </row>
    <row r="8" spans="1:25" ht="27" customHeight="1">
      <c r="B8" s="168" t="s">
        <v>34</v>
      </c>
      <c r="C8" s="169"/>
      <c r="D8" s="8"/>
      <c r="E8" s="4" t="s">
        <v>11</v>
      </c>
      <c r="G8" s="29" t="s">
        <v>35</v>
      </c>
      <c r="H8" s="30" t="s">
        <v>36</v>
      </c>
      <c r="I8" s="31" t="s">
        <v>37</v>
      </c>
      <c r="K8" s="142"/>
      <c r="L8" s="142"/>
      <c r="M8" s="142"/>
      <c r="N8" s="142"/>
      <c r="O8" s="142"/>
      <c r="P8" s="33"/>
      <c r="Q8" s="52"/>
      <c r="R8" s="52"/>
      <c r="S8" s="52"/>
      <c r="T8" s="53"/>
      <c r="U8" s="53"/>
      <c r="V8" s="53"/>
      <c r="W8" s="53"/>
      <c r="X8" s="53"/>
      <c r="Y8" s="53"/>
    </row>
    <row r="9" spans="1:25" ht="27" customHeight="1" thickBot="1">
      <c r="B9" s="9">
        <f>SUM(A15+A35+A55+A75+A95)</f>
        <v>0</v>
      </c>
      <c r="C9" s="10">
        <f>SUM(A16+A36+A56+A76+A96)</f>
        <v>0</v>
      </c>
      <c r="D9" s="8"/>
      <c r="E9" s="111" t="str">
        <f>IF(B4="","",VLOOKUP(B4,U12:V14,2,FALSE))</f>
        <v/>
      </c>
      <c r="G9" s="58">
        <f>IF(E9="",0,C9*E9)</f>
        <v>0</v>
      </c>
      <c r="H9" s="57">
        <f>リレー申込票!I6</f>
        <v>0</v>
      </c>
      <c r="I9" s="12">
        <f>SUM(G9+H9)</f>
        <v>0</v>
      </c>
      <c r="K9" s="142"/>
      <c r="L9" s="142"/>
      <c r="M9" s="142"/>
      <c r="N9" s="142"/>
      <c r="O9" s="142"/>
      <c r="P9" s="33"/>
      <c r="Q9" s="52"/>
      <c r="R9" s="53"/>
      <c r="S9" s="53"/>
      <c r="T9" s="53"/>
      <c r="U9" s="53"/>
      <c r="V9" s="53"/>
      <c r="W9" s="53"/>
      <c r="X9" s="53"/>
      <c r="Y9" s="53"/>
    </row>
    <row r="10" spans="1:25" ht="6.75" customHeight="1" thickBot="1">
      <c r="B10" s="5"/>
      <c r="G10" s="5"/>
      <c r="Q10" s="52"/>
      <c r="R10" s="53"/>
      <c r="S10" s="53"/>
      <c r="T10" s="53"/>
      <c r="U10" s="53"/>
      <c r="V10" s="53"/>
      <c r="W10" s="53"/>
      <c r="X10" s="53"/>
      <c r="Y10" s="53"/>
    </row>
    <row r="11" spans="1:25" ht="26.25" customHeight="1" thickBot="1">
      <c r="B11" s="164" t="s">
        <v>3</v>
      </c>
      <c r="C11" s="166" t="s">
        <v>4</v>
      </c>
      <c r="D11" s="148" t="s">
        <v>45</v>
      </c>
      <c r="E11" s="3" t="s">
        <v>1</v>
      </c>
      <c r="F11" s="157" t="s">
        <v>5</v>
      </c>
      <c r="G11" s="148" t="s">
        <v>32</v>
      </c>
      <c r="H11" s="148"/>
      <c r="I11" s="149"/>
      <c r="K11" s="27" t="s">
        <v>6</v>
      </c>
      <c r="Q11" s="54"/>
      <c r="R11" s="54"/>
      <c r="S11" s="54"/>
      <c r="T11" s="53"/>
      <c r="U11" s="53"/>
      <c r="V11" s="53"/>
      <c r="W11" s="53"/>
      <c r="X11" s="53"/>
      <c r="Y11" s="53"/>
    </row>
    <row r="12" spans="1:25" ht="26.25" customHeight="1" thickBot="1">
      <c r="B12" s="165"/>
      <c r="C12" s="151"/>
      <c r="D12" s="151"/>
      <c r="E12" s="17" t="s">
        <v>7</v>
      </c>
      <c r="F12" s="158"/>
      <c r="G12" s="150" t="s">
        <v>33</v>
      </c>
      <c r="H12" s="151"/>
      <c r="I12" s="152"/>
      <c r="K12" s="76" t="s">
        <v>8</v>
      </c>
      <c r="L12" s="78" t="s">
        <v>240</v>
      </c>
      <c r="M12" s="79" t="s">
        <v>241</v>
      </c>
      <c r="N12" s="78" t="s">
        <v>233</v>
      </c>
      <c r="O12" s="95" t="s">
        <v>234</v>
      </c>
      <c r="Q12" s="52"/>
      <c r="R12" s="53"/>
      <c r="S12" s="52">
        <v>1</v>
      </c>
      <c r="T12" s="53"/>
      <c r="U12" s="53" t="s">
        <v>18</v>
      </c>
      <c r="V12" s="53">
        <v>1500</v>
      </c>
      <c r="W12" s="53"/>
      <c r="X12" s="53"/>
      <c r="Y12" s="53"/>
    </row>
    <row r="13" spans="1:25" ht="26.25" customHeight="1">
      <c r="B13" s="161" t="s">
        <v>9</v>
      </c>
      <c r="C13" s="160" t="s">
        <v>241</v>
      </c>
      <c r="D13" s="160">
        <v>1234</v>
      </c>
      <c r="E13" s="59" t="s">
        <v>47</v>
      </c>
      <c r="F13" s="159">
        <v>2</v>
      </c>
      <c r="G13" s="60" t="s">
        <v>46</v>
      </c>
      <c r="H13" s="60" t="s">
        <v>29</v>
      </c>
      <c r="I13" s="100"/>
      <c r="K13" s="77" t="s">
        <v>27</v>
      </c>
      <c r="L13" s="80" t="s">
        <v>198</v>
      </c>
      <c r="M13" s="80" t="s">
        <v>198</v>
      </c>
      <c r="N13" s="80" t="s">
        <v>198</v>
      </c>
      <c r="O13" s="96" t="s">
        <v>198</v>
      </c>
      <c r="Q13" s="52"/>
      <c r="R13" s="53"/>
      <c r="S13" s="52">
        <v>2</v>
      </c>
      <c r="T13" s="53"/>
      <c r="U13" s="53" t="s">
        <v>19</v>
      </c>
      <c r="V13" s="53">
        <v>1000</v>
      </c>
      <c r="W13" s="53"/>
      <c r="X13" s="53"/>
      <c r="Y13" s="53"/>
    </row>
    <row r="14" spans="1:25" ht="26.25" customHeight="1">
      <c r="B14" s="162"/>
      <c r="C14" s="163"/>
      <c r="D14" s="163"/>
      <c r="E14" s="61" t="s">
        <v>48</v>
      </c>
      <c r="F14" s="160"/>
      <c r="G14" s="62">
        <v>10129</v>
      </c>
      <c r="H14" s="62">
        <v>471</v>
      </c>
      <c r="I14" s="98"/>
      <c r="K14" s="77" t="s">
        <v>46</v>
      </c>
      <c r="L14" s="80" t="s">
        <v>254</v>
      </c>
      <c r="M14" s="80" t="s">
        <v>254</v>
      </c>
      <c r="N14" s="80" t="s">
        <v>255</v>
      </c>
      <c r="O14" s="96" t="s">
        <v>256</v>
      </c>
      <c r="Q14" s="52"/>
      <c r="R14" s="53"/>
      <c r="S14" s="52">
        <v>3</v>
      </c>
      <c r="T14" s="53"/>
      <c r="U14" s="53" t="s">
        <v>232</v>
      </c>
      <c r="V14" s="53">
        <v>800</v>
      </c>
      <c r="W14" s="53"/>
      <c r="X14" s="53"/>
      <c r="Y14" s="53"/>
    </row>
    <row r="15" spans="1:25" ht="27" customHeight="1">
      <c r="A15" s="8">
        <f>COUNTA(E15,E17,E19,E21,E23,E25,E27,E29,E31,E33)</f>
        <v>0</v>
      </c>
      <c r="B15" s="147">
        <v>1</v>
      </c>
      <c r="C15" s="143"/>
      <c r="D15" s="143"/>
      <c r="E15" s="104"/>
      <c r="F15" s="145"/>
      <c r="G15" s="106"/>
      <c r="H15" s="106"/>
      <c r="I15" s="98"/>
      <c r="K15" s="77" t="s">
        <v>243</v>
      </c>
      <c r="L15" s="108" t="s">
        <v>256</v>
      </c>
      <c r="M15" s="108" t="s">
        <v>256</v>
      </c>
      <c r="N15" s="108" t="s">
        <v>256</v>
      </c>
      <c r="O15" s="96" t="s">
        <v>254</v>
      </c>
      <c r="Q15" s="52"/>
      <c r="R15" s="53"/>
      <c r="S15" s="52">
        <v>4</v>
      </c>
      <c r="T15" s="53"/>
      <c r="W15" s="53"/>
      <c r="X15" s="53"/>
      <c r="Y15" s="53"/>
    </row>
    <row r="16" spans="1:25" ht="27" customHeight="1">
      <c r="A16" s="56">
        <f>COUNTA(G15:I15,G17:I17,G19:I19,G21:I21,G23:I23,G25:I25,G27:I27,G29:I29,G31:I31,G33:I33)</f>
        <v>0</v>
      </c>
      <c r="B16" s="147"/>
      <c r="C16" s="143"/>
      <c r="D16" s="143"/>
      <c r="E16" s="104"/>
      <c r="F16" s="146"/>
      <c r="G16" s="106"/>
      <c r="H16" s="106"/>
      <c r="I16" s="98"/>
      <c r="K16" s="77" t="s">
        <v>244</v>
      </c>
      <c r="L16" s="80" t="s">
        <v>254</v>
      </c>
      <c r="M16" s="80" t="s">
        <v>254</v>
      </c>
      <c r="N16" s="96" t="s">
        <v>255</v>
      </c>
      <c r="O16" s="96" t="s">
        <v>255</v>
      </c>
      <c r="Q16" s="52"/>
      <c r="R16" s="53"/>
      <c r="S16" s="52">
        <v>5</v>
      </c>
      <c r="T16" s="53"/>
      <c r="U16" s="53"/>
      <c r="V16" s="53"/>
      <c r="W16" s="53"/>
      <c r="X16" s="53"/>
      <c r="Y16" s="53"/>
    </row>
    <row r="17" spans="2:25" ht="27" customHeight="1">
      <c r="B17" s="147">
        <v>2</v>
      </c>
      <c r="C17" s="143"/>
      <c r="D17" s="143"/>
      <c r="E17" s="104"/>
      <c r="F17" s="145"/>
      <c r="G17" s="106"/>
      <c r="H17" s="106"/>
      <c r="I17" s="98"/>
      <c r="K17" s="77" t="s">
        <v>245</v>
      </c>
      <c r="L17" s="108" t="s">
        <v>256</v>
      </c>
      <c r="M17" s="108" t="s">
        <v>256</v>
      </c>
      <c r="N17" s="80" t="s">
        <v>254</v>
      </c>
      <c r="O17" s="109" t="s">
        <v>256</v>
      </c>
      <c r="Q17" s="52"/>
      <c r="R17" s="53"/>
      <c r="S17" s="52">
        <v>6</v>
      </c>
      <c r="T17" s="53"/>
      <c r="U17" s="53"/>
      <c r="V17" s="53"/>
      <c r="W17" s="53"/>
      <c r="X17" s="53"/>
      <c r="Y17" s="53"/>
    </row>
    <row r="18" spans="2:25" ht="27" customHeight="1">
      <c r="B18" s="147"/>
      <c r="C18" s="143"/>
      <c r="D18" s="143"/>
      <c r="E18" s="104"/>
      <c r="F18" s="146"/>
      <c r="G18" s="106"/>
      <c r="H18" s="106"/>
      <c r="I18" s="98"/>
      <c r="K18" s="77" t="s">
        <v>246</v>
      </c>
      <c r="L18" s="108" t="s">
        <v>256</v>
      </c>
      <c r="M18" s="108" t="s">
        <v>256</v>
      </c>
      <c r="N18" s="108" t="s">
        <v>256</v>
      </c>
      <c r="O18" s="96" t="s">
        <v>254</v>
      </c>
      <c r="Q18" s="52"/>
      <c r="R18" s="53"/>
      <c r="S18" s="52" t="s">
        <v>196</v>
      </c>
      <c r="T18" s="53"/>
      <c r="U18" s="53"/>
      <c r="V18" s="53"/>
      <c r="W18" s="53"/>
      <c r="X18" s="53"/>
      <c r="Y18" s="53"/>
    </row>
    <row r="19" spans="2:25" ht="27" customHeight="1">
      <c r="B19" s="147">
        <v>3</v>
      </c>
      <c r="C19" s="143"/>
      <c r="D19" s="143"/>
      <c r="E19" s="104"/>
      <c r="F19" s="145"/>
      <c r="G19" s="106"/>
      <c r="H19" s="106"/>
      <c r="I19" s="98"/>
      <c r="K19" s="77" t="s">
        <v>253</v>
      </c>
      <c r="L19" s="108" t="s">
        <v>256</v>
      </c>
      <c r="M19" s="80" t="s">
        <v>254</v>
      </c>
      <c r="N19" s="108" t="s">
        <v>256</v>
      </c>
      <c r="O19" s="109" t="s">
        <v>256</v>
      </c>
      <c r="Q19" s="52"/>
      <c r="R19" s="53"/>
      <c r="S19" s="52" t="s">
        <v>197</v>
      </c>
      <c r="T19" s="53"/>
      <c r="U19" s="53"/>
      <c r="V19" s="53"/>
      <c r="W19" s="53"/>
      <c r="X19" s="53"/>
      <c r="Y19" s="53"/>
    </row>
    <row r="20" spans="2:25" ht="27" customHeight="1">
      <c r="B20" s="147"/>
      <c r="C20" s="143"/>
      <c r="D20" s="143"/>
      <c r="E20" s="104"/>
      <c r="F20" s="146"/>
      <c r="G20" s="106"/>
      <c r="H20" s="106"/>
      <c r="I20" s="98"/>
      <c r="K20" s="77" t="s">
        <v>247</v>
      </c>
      <c r="L20" s="108" t="s">
        <v>256</v>
      </c>
      <c r="M20" s="108" t="s">
        <v>256</v>
      </c>
      <c r="N20" s="80" t="s">
        <v>254</v>
      </c>
      <c r="O20" s="109" t="s">
        <v>256</v>
      </c>
      <c r="Q20" s="52"/>
      <c r="R20" s="53"/>
      <c r="S20" s="52"/>
      <c r="T20" s="53"/>
      <c r="U20" s="53"/>
      <c r="V20" s="53"/>
      <c r="W20" s="53"/>
      <c r="X20" s="53"/>
      <c r="Y20" s="53"/>
    </row>
    <row r="21" spans="2:25" ht="27" customHeight="1">
      <c r="B21" s="147">
        <v>4</v>
      </c>
      <c r="C21" s="143"/>
      <c r="D21" s="143"/>
      <c r="E21" s="104"/>
      <c r="F21" s="145"/>
      <c r="G21" s="106"/>
      <c r="H21" s="106"/>
      <c r="I21" s="98"/>
      <c r="K21" s="77" t="s">
        <v>248</v>
      </c>
      <c r="L21" s="80" t="s">
        <v>254</v>
      </c>
      <c r="M21" s="108" t="s">
        <v>256</v>
      </c>
      <c r="N21" s="108" t="s">
        <v>256</v>
      </c>
      <c r="O21" s="109" t="s">
        <v>256</v>
      </c>
      <c r="Q21" s="52"/>
      <c r="R21" s="53"/>
      <c r="S21" s="53"/>
      <c r="T21" s="53"/>
      <c r="U21" s="53"/>
      <c r="V21" s="53"/>
      <c r="W21" s="53"/>
      <c r="X21" s="53"/>
      <c r="Y21" s="53"/>
    </row>
    <row r="22" spans="2:25" ht="27" customHeight="1">
      <c r="B22" s="147"/>
      <c r="C22" s="143"/>
      <c r="D22" s="143"/>
      <c r="E22" s="104"/>
      <c r="F22" s="146"/>
      <c r="G22" s="106"/>
      <c r="H22" s="106"/>
      <c r="I22" s="98"/>
      <c r="K22" s="77" t="s">
        <v>10</v>
      </c>
      <c r="L22" s="80" t="s">
        <v>254</v>
      </c>
      <c r="M22" s="80" t="s">
        <v>254</v>
      </c>
      <c r="N22" s="80" t="s">
        <v>254</v>
      </c>
      <c r="O22" s="96" t="s">
        <v>254</v>
      </c>
      <c r="Q22" s="52"/>
      <c r="R22" s="53"/>
      <c r="S22" s="55" t="s">
        <v>240</v>
      </c>
      <c r="T22" s="53" t="s">
        <v>241</v>
      </c>
      <c r="U22" s="53" t="s">
        <v>233</v>
      </c>
      <c r="V22" s="52" t="s">
        <v>234</v>
      </c>
      <c r="W22" s="53"/>
      <c r="X22" s="53"/>
      <c r="Y22" s="53"/>
    </row>
    <row r="23" spans="2:25" ht="27" customHeight="1">
      <c r="B23" s="147">
        <v>5</v>
      </c>
      <c r="C23" s="143"/>
      <c r="D23" s="143"/>
      <c r="E23" s="104"/>
      <c r="F23" s="145"/>
      <c r="G23" s="106"/>
      <c r="H23" s="106"/>
      <c r="I23" s="98"/>
      <c r="K23" s="77" t="s">
        <v>28</v>
      </c>
      <c r="L23" s="80" t="s">
        <v>254</v>
      </c>
      <c r="M23" s="80" t="s">
        <v>254</v>
      </c>
      <c r="N23" s="80" t="s">
        <v>254</v>
      </c>
      <c r="O23" s="96" t="s">
        <v>254</v>
      </c>
      <c r="Q23" s="52"/>
      <c r="R23" s="53"/>
      <c r="S23" s="97" t="s">
        <v>242</v>
      </c>
      <c r="T23" s="97" t="s">
        <v>242</v>
      </c>
      <c r="U23" s="97" t="s">
        <v>242</v>
      </c>
      <c r="V23" s="97" t="s">
        <v>242</v>
      </c>
      <c r="W23" s="53"/>
      <c r="X23" s="53"/>
      <c r="Y23" s="53"/>
    </row>
    <row r="24" spans="2:25" ht="27" customHeight="1">
      <c r="B24" s="147"/>
      <c r="C24" s="143"/>
      <c r="D24" s="143"/>
      <c r="E24" s="104"/>
      <c r="F24" s="146"/>
      <c r="G24" s="106"/>
      <c r="H24" s="106"/>
      <c r="I24" s="98"/>
      <c r="K24" s="77" t="s">
        <v>29</v>
      </c>
      <c r="L24" s="80" t="s">
        <v>254</v>
      </c>
      <c r="M24" s="80" t="s">
        <v>254</v>
      </c>
      <c r="N24" s="80" t="s">
        <v>254</v>
      </c>
      <c r="O24" s="96" t="s">
        <v>254</v>
      </c>
      <c r="S24" s="101" t="s">
        <v>46</v>
      </c>
      <c r="T24" s="101" t="s">
        <v>46</v>
      </c>
      <c r="U24" s="101" t="s">
        <v>46</v>
      </c>
      <c r="V24" s="101" t="s">
        <v>243</v>
      </c>
    </row>
    <row r="25" spans="2:25" ht="27" customHeight="1">
      <c r="B25" s="147">
        <v>6</v>
      </c>
      <c r="C25" s="143"/>
      <c r="D25" s="143"/>
      <c r="E25" s="104"/>
      <c r="F25" s="145"/>
      <c r="G25" s="106"/>
      <c r="H25" s="106"/>
      <c r="I25" s="98"/>
      <c r="K25" s="77" t="s">
        <v>30</v>
      </c>
      <c r="L25" s="80" t="s">
        <v>254</v>
      </c>
      <c r="M25" s="80" t="s">
        <v>258</v>
      </c>
      <c r="N25" s="108" t="s">
        <v>256</v>
      </c>
      <c r="O25" s="109" t="s">
        <v>256</v>
      </c>
      <c r="S25" s="94" t="s">
        <v>244</v>
      </c>
      <c r="T25" s="94" t="s">
        <v>244</v>
      </c>
      <c r="U25" s="101" t="s">
        <v>244</v>
      </c>
      <c r="V25" s="94" t="s">
        <v>244</v>
      </c>
    </row>
    <row r="26" spans="2:25" ht="27" customHeight="1">
      <c r="B26" s="147"/>
      <c r="C26" s="143"/>
      <c r="D26" s="143"/>
      <c r="E26" s="104"/>
      <c r="F26" s="146"/>
      <c r="G26" s="106"/>
      <c r="H26" s="106"/>
      <c r="I26" s="98"/>
      <c r="K26" s="77" t="s">
        <v>235</v>
      </c>
      <c r="L26" s="108" t="s">
        <v>256</v>
      </c>
      <c r="M26" s="108" t="s">
        <v>256</v>
      </c>
      <c r="N26" s="108" t="s">
        <v>256</v>
      </c>
      <c r="O26" s="96" t="s">
        <v>254</v>
      </c>
      <c r="S26" s="94" t="s">
        <v>269</v>
      </c>
      <c r="T26" s="94" t="s">
        <v>253</v>
      </c>
      <c r="U26" s="101" t="s">
        <v>245</v>
      </c>
      <c r="V26" s="94" t="s">
        <v>246</v>
      </c>
    </row>
    <row r="27" spans="2:25" ht="27" customHeight="1">
      <c r="B27" s="147">
        <v>7</v>
      </c>
      <c r="C27" s="143"/>
      <c r="D27" s="143"/>
      <c r="E27" s="104"/>
      <c r="F27" s="145"/>
      <c r="G27" s="106"/>
      <c r="H27" s="106"/>
      <c r="I27" s="98"/>
      <c r="K27" s="77" t="s">
        <v>185</v>
      </c>
      <c r="L27" s="108" t="s">
        <v>256</v>
      </c>
      <c r="M27" s="80" t="s">
        <v>254</v>
      </c>
      <c r="N27" s="108" t="s">
        <v>256</v>
      </c>
      <c r="O27" s="109" t="s">
        <v>256</v>
      </c>
      <c r="S27" s="94" t="s">
        <v>10</v>
      </c>
      <c r="T27" s="94" t="s">
        <v>10</v>
      </c>
      <c r="U27" s="94" t="s">
        <v>247</v>
      </c>
      <c r="V27" s="94" t="s">
        <v>10</v>
      </c>
    </row>
    <row r="28" spans="2:25" ht="27" customHeight="1">
      <c r="B28" s="147"/>
      <c r="C28" s="143"/>
      <c r="D28" s="143"/>
      <c r="E28" s="104"/>
      <c r="F28" s="146"/>
      <c r="G28" s="106"/>
      <c r="H28" s="106"/>
      <c r="I28" s="98"/>
      <c r="K28" s="77" t="s">
        <v>236</v>
      </c>
      <c r="L28" s="108" t="s">
        <v>256</v>
      </c>
      <c r="M28" s="108" t="s">
        <v>256</v>
      </c>
      <c r="N28" s="80" t="s">
        <v>254</v>
      </c>
      <c r="O28" s="109" t="s">
        <v>256</v>
      </c>
      <c r="S28" s="94" t="s">
        <v>28</v>
      </c>
      <c r="T28" s="94" t="s">
        <v>28</v>
      </c>
      <c r="U28" s="94" t="s">
        <v>10</v>
      </c>
      <c r="V28" s="94" t="s">
        <v>28</v>
      </c>
    </row>
    <row r="29" spans="2:25" ht="27" customHeight="1">
      <c r="B29" s="147">
        <v>8</v>
      </c>
      <c r="C29" s="143"/>
      <c r="D29" s="143"/>
      <c r="E29" s="104"/>
      <c r="F29" s="145"/>
      <c r="G29" s="106"/>
      <c r="H29" s="106"/>
      <c r="I29" s="98"/>
      <c r="K29" s="77" t="s">
        <v>231</v>
      </c>
      <c r="L29" s="110" t="s">
        <v>259</v>
      </c>
      <c r="M29" s="108" t="s">
        <v>256</v>
      </c>
      <c r="N29" s="108" t="s">
        <v>256</v>
      </c>
      <c r="O29" s="109" t="s">
        <v>256</v>
      </c>
      <c r="S29" s="94" t="s">
        <v>29</v>
      </c>
      <c r="T29" s="94" t="s">
        <v>29</v>
      </c>
      <c r="U29" s="94" t="s">
        <v>28</v>
      </c>
      <c r="V29" s="94" t="s">
        <v>29</v>
      </c>
    </row>
    <row r="30" spans="2:25" ht="27" customHeight="1">
      <c r="B30" s="147"/>
      <c r="C30" s="143"/>
      <c r="D30" s="143"/>
      <c r="E30" s="104"/>
      <c r="F30" s="146"/>
      <c r="G30" s="106"/>
      <c r="H30" s="106"/>
      <c r="I30" s="98"/>
      <c r="K30" s="77" t="s">
        <v>186</v>
      </c>
      <c r="L30" s="110" t="s">
        <v>237</v>
      </c>
      <c r="M30" s="108" t="s">
        <v>256</v>
      </c>
      <c r="N30" s="108" t="s">
        <v>256</v>
      </c>
      <c r="O30" s="109" t="s">
        <v>256</v>
      </c>
      <c r="S30" s="94" t="s">
        <v>30</v>
      </c>
      <c r="T30" s="94" t="s">
        <v>252</v>
      </c>
      <c r="U30" s="94" t="s">
        <v>29</v>
      </c>
      <c r="V30" s="94" t="s">
        <v>235</v>
      </c>
    </row>
    <row r="31" spans="2:25" ht="27" customHeight="1">
      <c r="B31" s="147">
        <v>9</v>
      </c>
      <c r="C31" s="143"/>
      <c r="D31" s="143"/>
      <c r="E31" s="104"/>
      <c r="F31" s="145"/>
      <c r="G31" s="106"/>
      <c r="H31" s="106"/>
      <c r="I31" s="98"/>
      <c r="S31" s="94" t="s">
        <v>231</v>
      </c>
      <c r="T31" s="94" t="s">
        <v>185</v>
      </c>
      <c r="U31" s="94" t="s">
        <v>236</v>
      </c>
      <c r="V31" s="94"/>
    </row>
    <row r="32" spans="2:25" ht="27" customHeight="1">
      <c r="B32" s="147"/>
      <c r="C32" s="143"/>
      <c r="D32" s="143"/>
      <c r="E32" s="104"/>
      <c r="F32" s="146"/>
      <c r="G32" s="106"/>
      <c r="H32" s="106"/>
      <c r="I32" s="98"/>
      <c r="S32" s="94" t="s">
        <v>186</v>
      </c>
      <c r="T32" s="94"/>
      <c r="U32" s="94"/>
      <c r="V32" s="94"/>
    </row>
    <row r="33" spans="1:22" ht="27" customHeight="1">
      <c r="B33" s="147">
        <v>10</v>
      </c>
      <c r="C33" s="143"/>
      <c r="D33" s="143"/>
      <c r="E33" s="104"/>
      <c r="F33" s="143"/>
      <c r="G33" s="106"/>
      <c r="H33" s="106"/>
      <c r="I33" s="98"/>
      <c r="S33" s="94"/>
      <c r="T33" s="94"/>
      <c r="U33" s="94"/>
      <c r="V33" s="94"/>
    </row>
    <row r="34" spans="1:22" ht="27" customHeight="1" thickBot="1">
      <c r="B34" s="165"/>
      <c r="C34" s="144"/>
      <c r="D34" s="144"/>
      <c r="E34" s="105"/>
      <c r="F34" s="144"/>
      <c r="G34" s="107"/>
      <c r="H34" s="107"/>
      <c r="I34" s="99"/>
      <c r="S34" s="94"/>
      <c r="T34" s="94"/>
      <c r="U34" s="94"/>
    </row>
    <row r="35" spans="1:22" ht="27" customHeight="1">
      <c r="A35" s="8">
        <f>COUNTA(E35,E37,E39,E41,E43,E45,E47,E49,E51,E53)</f>
        <v>0</v>
      </c>
      <c r="B35" s="147">
        <v>11</v>
      </c>
      <c r="C35" s="143"/>
      <c r="D35" s="143"/>
      <c r="E35" s="104"/>
      <c r="F35" s="145"/>
      <c r="G35" s="106"/>
      <c r="H35" s="106"/>
      <c r="I35" s="98"/>
      <c r="P35" s="14"/>
      <c r="Q35" s="15"/>
      <c r="S35" s="94"/>
      <c r="T35" s="94"/>
      <c r="U35" s="94"/>
    </row>
    <row r="36" spans="1:22" ht="27" customHeight="1">
      <c r="A36" s="56">
        <f>COUNTA(G35:I35,G37:I37,G39:I39,G41:I41,G43:I43,G45:I45,G47:I47,G49:I49,G51:I51,G53:I53)</f>
        <v>0</v>
      </c>
      <c r="B36" s="147"/>
      <c r="C36" s="143"/>
      <c r="D36" s="143"/>
      <c r="E36" s="104"/>
      <c r="F36" s="146"/>
      <c r="G36" s="106"/>
      <c r="H36" s="106"/>
      <c r="I36" s="98"/>
      <c r="P36" s="14"/>
      <c r="Q36" s="15"/>
      <c r="S36" s="94"/>
      <c r="T36" s="94"/>
      <c r="U36" s="94"/>
    </row>
    <row r="37" spans="1:22" ht="27" customHeight="1">
      <c r="B37" s="147">
        <v>12</v>
      </c>
      <c r="C37" s="143"/>
      <c r="D37" s="143"/>
      <c r="E37" s="104"/>
      <c r="F37" s="145"/>
      <c r="G37" s="106"/>
      <c r="H37" s="106"/>
      <c r="I37" s="98"/>
      <c r="P37" s="15"/>
      <c r="Q37" s="14"/>
      <c r="S37" s="94"/>
      <c r="T37" s="94"/>
      <c r="U37" s="94"/>
    </row>
    <row r="38" spans="1:22" ht="27" customHeight="1">
      <c r="B38" s="147"/>
      <c r="C38" s="143"/>
      <c r="D38" s="143"/>
      <c r="E38" s="104"/>
      <c r="F38" s="146"/>
      <c r="G38" s="106"/>
      <c r="H38" s="106"/>
      <c r="I38" s="98"/>
      <c r="K38" s="13"/>
      <c r="L38" s="14"/>
      <c r="M38" s="15"/>
      <c r="N38" s="15"/>
      <c r="O38" s="15"/>
      <c r="P38" s="14"/>
      <c r="Q38" s="15"/>
      <c r="T38" s="94"/>
      <c r="U38" s="94"/>
    </row>
    <row r="39" spans="1:22" ht="27" customHeight="1">
      <c r="B39" s="147">
        <v>13</v>
      </c>
      <c r="C39" s="143"/>
      <c r="D39" s="143"/>
      <c r="E39" s="104"/>
      <c r="F39" s="145"/>
      <c r="G39" s="106"/>
      <c r="H39" s="106"/>
      <c r="I39" s="98"/>
      <c r="K39" s="16"/>
      <c r="L39" s="14"/>
      <c r="M39" s="15"/>
      <c r="N39" s="15"/>
      <c r="O39" s="15"/>
      <c r="P39" s="14"/>
      <c r="Q39" s="15"/>
      <c r="U39" s="94"/>
    </row>
    <row r="40" spans="1:22" ht="27" customHeight="1">
      <c r="B40" s="147"/>
      <c r="C40" s="143"/>
      <c r="D40" s="143"/>
      <c r="E40" s="104"/>
      <c r="F40" s="146"/>
      <c r="G40" s="106"/>
      <c r="H40" s="106"/>
      <c r="I40" s="98"/>
      <c r="K40" s="13"/>
      <c r="L40" s="14"/>
      <c r="M40" s="15"/>
      <c r="N40" s="15"/>
      <c r="O40" s="15"/>
      <c r="P40" s="15"/>
      <c r="Q40" s="15"/>
      <c r="U40" s="94"/>
    </row>
    <row r="41" spans="1:22" ht="27" customHeight="1">
      <c r="B41" s="147">
        <v>14</v>
      </c>
      <c r="C41" s="143"/>
      <c r="D41" s="143"/>
      <c r="E41" s="104"/>
      <c r="F41" s="145"/>
      <c r="G41" s="106"/>
      <c r="H41" s="106"/>
      <c r="I41" s="98"/>
      <c r="K41" s="13"/>
      <c r="L41" s="15"/>
      <c r="M41" s="15"/>
      <c r="N41" s="15"/>
      <c r="O41" s="15"/>
      <c r="P41" s="14"/>
      <c r="Q41" s="15"/>
    </row>
    <row r="42" spans="1:22" ht="27" customHeight="1">
      <c r="B42" s="147"/>
      <c r="C42" s="143"/>
      <c r="D42" s="143"/>
      <c r="E42" s="104"/>
      <c r="F42" s="146"/>
      <c r="G42" s="106"/>
      <c r="H42" s="106"/>
      <c r="I42" s="98"/>
      <c r="K42" s="13"/>
      <c r="L42" s="14"/>
      <c r="M42" s="15"/>
      <c r="N42" s="15"/>
      <c r="O42" s="15"/>
      <c r="P42" s="14"/>
      <c r="Q42" s="15"/>
    </row>
    <row r="43" spans="1:22" ht="27" customHeight="1">
      <c r="B43" s="147">
        <v>15</v>
      </c>
      <c r="C43" s="143"/>
      <c r="D43" s="143"/>
      <c r="E43" s="104"/>
      <c r="F43" s="145"/>
      <c r="G43" s="106"/>
      <c r="H43" s="106"/>
      <c r="I43" s="98"/>
      <c r="K43" s="13"/>
      <c r="L43" s="14"/>
      <c r="M43" s="15"/>
      <c r="N43" s="15"/>
      <c r="O43" s="14"/>
      <c r="P43" s="15"/>
      <c r="Q43" s="15"/>
    </row>
    <row r="44" spans="1:22" ht="27" customHeight="1">
      <c r="B44" s="147"/>
      <c r="C44" s="143"/>
      <c r="D44" s="143"/>
      <c r="E44" s="104"/>
      <c r="F44" s="146"/>
      <c r="G44" s="106"/>
      <c r="H44" s="106"/>
      <c r="I44" s="98"/>
      <c r="K44" s="13"/>
      <c r="L44" s="14"/>
      <c r="M44" s="15"/>
      <c r="N44" s="15"/>
      <c r="O44" s="15"/>
      <c r="P44" s="15"/>
      <c r="Q44" s="15"/>
    </row>
    <row r="45" spans="1:22" ht="27" customHeight="1">
      <c r="B45" s="147">
        <v>16</v>
      </c>
      <c r="C45" s="143"/>
      <c r="D45" s="143"/>
      <c r="E45" s="104"/>
      <c r="F45" s="145"/>
      <c r="G45" s="106"/>
      <c r="H45" s="106"/>
      <c r="I45" s="98"/>
      <c r="K45" s="13"/>
      <c r="L45" s="14"/>
      <c r="M45" s="15"/>
      <c r="N45" s="15"/>
      <c r="O45" s="15"/>
      <c r="P45" s="14"/>
      <c r="Q45" s="15"/>
    </row>
    <row r="46" spans="1:22" ht="27" customHeight="1">
      <c r="B46" s="147"/>
      <c r="C46" s="143"/>
      <c r="D46" s="143"/>
      <c r="E46" s="104"/>
      <c r="F46" s="146"/>
      <c r="G46" s="106"/>
      <c r="H46" s="106"/>
      <c r="I46" s="98"/>
      <c r="K46" s="13"/>
      <c r="L46" s="14"/>
      <c r="M46" s="15"/>
      <c r="N46" s="15"/>
      <c r="O46" s="15"/>
      <c r="P46" s="15"/>
      <c r="Q46" s="15"/>
    </row>
    <row r="47" spans="1:22" ht="27" customHeight="1">
      <c r="B47" s="147">
        <v>17</v>
      </c>
      <c r="C47" s="143"/>
      <c r="D47" s="143"/>
      <c r="E47" s="104"/>
      <c r="F47" s="145"/>
      <c r="G47" s="106"/>
      <c r="H47" s="106"/>
      <c r="I47" s="98"/>
      <c r="K47" s="13"/>
      <c r="L47" s="14"/>
      <c r="M47" s="14"/>
      <c r="N47" s="14"/>
      <c r="O47" s="15"/>
      <c r="P47" s="14"/>
      <c r="Q47" s="15"/>
    </row>
    <row r="48" spans="1:22" ht="27" customHeight="1">
      <c r="B48" s="147"/>
      <c r="C48" s="143"/>
      <c r="D48" s="143"/>
      <c r="E48" s="104"/>
      <c r="F48" s="146"/>
      <c r="G48" s="106"/>
      <c r="H48" s="106"/>
      <c r="I48" s="98"/>
      <c r="K48" s="13"/>
      <c r="L48" s="14"/>
      <c r="M48" s="14"/>
      <c r="N48" s="14"/>
      <c r="O48" s="15"/>
      <c r="P48" s="15"/>
      <c r="Q48" s="15"/>
    </row>
    <row r="49" spans="1:17" ht="27" customHeight="1">
      <c r="B49" s="147">
        <v>18</v>
      </c>
      <c r="C49" s="143"/>
      <c r="D49" s="143"/>
      <c r="E49" s="104"/>
      <c r="F49" s="145"/>
      <c r="G49" s="106"/>
      <c r="H49" s="106"/>
      <c r="I49" s="98"/>
      <c r="K49" s="13"/>
      <c r="L49" s="14"/>
      <c r="M49" s="15"/>
      <c r="N49" s="15"/>
      <c r="O49" s="15"/>
      <c r="P49" s="14"/>
      <c r="Q49" s="15"/>
    </row>
    <row r="50" spans="1:17" ht="27" customHeight="1">
      <c r="B50" s="147"/>
      <c r="C50" s="143"/>
      <c r="D50" s="143"/>
      <c r="E50" s="104"/>
      <c r="F50" s="146"/>
      <c r="G50" s="106"/>
      <c r="H50" s="106"/>
      <c r="I50" s="98"/>
      <c r="K50" s="13"/>
      <c r="L50" s="14"/>
      <c r="M50" s="15"/>
      <c r="N50" s="15"/>
      <c r="O50" s="15"/>
      <c r="P50" s="14"/>
      <c r="Q50" s="15"/>
    </row>
    <row r="51" spans="1:17" ht="27" customHeight="1">
      <c r="B51" s="147">
        <v>19</v>
      </c>
      <c r="C51" s="143"/>
      <c r="D51" s="143"/>
      <c r="E51" s="104"/>
      <c r="F51" s="145"/>
      <c r="G51" s="106"/>
      <c r="H51" s="106"/>
      <c r="I51" s="98"/>
      <c r="K51" s="13"/>
      <c r="L51" s="15"/>
      <c r="M51" s="15"/>
      <c r="N51" s="15"/>
      <c r="O51" s="14"/>
      <c r="P51" s="14"/>
      <c r="Q51" s="15"/>
    </row>
    <row r="52" spans="1:17" ht="27" customHeight="1">
      <c r="B52" s="147"/>
      <c r="C52" s="143"/>
      <c r="D52" s="143"/>
      <c r="E52" s="104"/>
      <c r="F52" s="146"/>
      <c r="G52" s="106"/>
      <c r="H52" s="106"/>
      <c r="I52" s="98"/>
      <c r="K52" s="13"/>
      <c r="L52" s="14"/>
      <c r="M52" s="15"/>
      <c r="N52" s="15"/>
      <c r="O52" s="15"/>
      <c r="P52" s="14"/>
      <c r="Q52" s="15"/>
    </row>
    <row r="53" spans="1:17" ht="27" customHeight="1">
      <c r="B53" s="147">
        <v>20</v>
      </c>
      <c r="C53" s="143"/>
      <c r="D53" s="143"/>
      <c r="E53" s="104"/>
      <c r="F53" s="143"/>
      <c r="G53" s="106"/>
      <c r="H53" s="106"/>
      <c r="I53" s="98"/>
      <c r="K53" s="13"/>
      <c r="L53" s="15"/>
      <c r="M53" s="15"/>
      <c r="N53" s="15"/>
      <c r="O53" s="15"/>
      <c r="P53" s="14"/>
      <c r="Q53" s="15"/>
    </row>
    <row r="54" spans="1:17" ht="27" customHeight="1" thickBot="1">
      <c r="B54" s="165"/>
      <c r="C54" s="144"/>
      <c r="D54" s="144"/>
      <c r="E54" s="105"/>
      <c r="F54" s="144"/>
      <c r="G54" s="107"/>
      <c r="H54" s="107"/>
      <c r="I54" s="99"/>
      <c r="K54" s="13"/>
      <c r="L54" s="14"/>
      <c r="M54" s="15"/>
      <c r="N54" s="15"/>
      <c r="O54" s="15"/>
      <c r="P54" s="14"/>
      <c r="Q54" s="15"/>
    </row>
    <row r="55" spans="1:17" ht="27" customHeight="1">
      <c r="A55" s="8">
        <f>COUNTA(E55,E57,E59,E61,E63,E65,E67,E69,E71,E73)</f>
        <v>0</v>
      </c>
      <c r="B55" s="147">
        <v>21</v>
      </c>
      <c r="C55" s="143"/>
      <c r="D55" s="143"/>
      <c r="E55" s="104"/>
      <c r="F55" s="145"/>
      <c r="G55" s="106"/>
      <c r="H55" s="106"/>
      <c r="I55" s="98"/>
      <c r="K55" s="13"/>
      <c r="L55" s="15"/>
      <c r="M55" s="15"/>
      <c r="N55" s="15"/>
      <c r="O55" s="15"/>
      <c r="P55" s="14"/>
      <c r="Q55" s="15"/>
    </row>
    <row r="56" spans="1:17" ht="27" customHeight="1">
      <c r="A56" s="56">
        <f>COUNTA(G55:I55,G57:I57,G59:I59,G61:I61,G63:I63,G65:I65,G67:I67,G69:I69,G71:I71,G73:I73)</f>
        <v>0</v>
      </c>
      <c r="B56" s="147"/>
      <c r="C56" s="143"/>
      <c r="D56" s="143"/>
      <c r="E56" s="104"/>
      <c r="F56" s="146"/>
      <c r="G56" s="106"/>
      <c r="H56" s="106"/>
      <c r="I56" s="98"/>
      <c r="K56" s="13"/>
      <c r="L56" s="15"/>
      <c r="M56" s="15"/>
      <c r="N56" s="15"/>
      <c r="O56" s="15"/>
      <c r="P56" s="14"/>
      <c r="Q56" s="15"/>
    </row>
    <row r="57" spans="1:17" ht="27" customHeight="1">
      <c r="B57" s="147">
        <v>22</v>
      </c>
      <c r="C57" s="143"/>
      <c r="D57" s="143"/>
      <c r="E57" s="104"/>
      <c r="F57" s="145"/>
      <c r="G57" s="106"/>
      <c r="H57" s="106"/>
      <c r="I57" s="98"/>
      <c r="K57" s="13"/>
      <c r="L57" s="14"/>
      <c r="M57" s="15"/>
      <c r="N57" s="15"/>
      <c r="O57" s="15"/>
      <c r="P57" s="15"/>
      <c r="Q57" s="14"/>
    </row>
    <row r="58" spans="1:17" ht="27" customHeight="1">
      <c r="B58" s="147"/>
      <c r="C58" s="143"/>
      <c r="D58" s="143"/>
      <c r="E58" s="104"/>
      <c r="F58" s="146"/>
      <c r="G58" s="106"/>
      <c r="H58" s="106"/>
      <c r="I58" s="98"/>
      <c r="K58" s="13"/>
      <c r="L58" s="14"/>
      <c r="M58" s="15"/>
      <c r="N58" s="15"/>
      <c r="O58" s="15"/>
      <c r="P58" s="14"/>
      <c r="Q58" s="15"/>
    </row>
    <row r="59" spans="1:17" ht="27" customHeight="1">
      <c r="B59" s="147">
        <v>23</v>
      </c>
      <c r="C59" s="143"/>
      <c r="D59" s="143"/>
      <c r="E59" s="104"/>
      <c r="F59" s="145"/>
      <c r="G59" s="106"/>
      <c r="H59" s="106"/>
      <c r="I59" s="98"/>
      <c r="K59" s="16"/>
      <c r="L59" s="14"/>
      <c r="M59" s="15"/>
      <c r="N59" s="15"/>
      <c r="O59" s="15"/>
      <c r="P59" s="14"/>
      <c r="Q59" s="15"/>
    </row>
    <row r="60" spans="1:17" ht="27" customHeight="1">
      <c r="B60" s="147"/>
      <c r="C60" s="143"/>
      <c r="D60" s="143"/>
      <c r="E60" s="104"/>
      <c r="F60" s="146"/>
      <c r="G60" s="106"/>
      <c r="H60" s="106"/>
      <c r="I60" s="98"/>
      <c r="K60" s="13"/>
      <c r="L60" s="14"/>
      <c r="M60" s="15"/>
      <c r="N60" s="15"/>
      <c r="O60" s="15"/>
      <c r="P60" s="15"/>
      <c r="Q60" s="15"/>
    </row>
    <row r="61" spans="1:17" ht="27" customHeight="1">
      <c r="B61" s="147">
        <v>24</v>
      </c>
      <c r="C61" s="143"/>
      <c r="D61" s="143"/>
      <c r="E61" s="104"/>
      <c r="F61" s="145"/>
      <c r="G61" s="106"/>
      <c r="H61" s="106"/>
      <c r="I61" s="98"/>
      <c r="K61" s="13"/>
      <c r="L61" s="15"/>
      <c r="M61" s="15"/>
      <c r="N61" s="15"/>
      <c r="O61" s="15"/>
      <c r="P61" s="14"/>
      <c r="Q61" s="15"/>
    </row>
    <row r="62" spans="1:17" ht="27" customHeight="1">
      <c r="B62" s="147"/>
      <c r="C62" s="143"/>
      <c r="D62" s="143"/>
      <c r="E62" s="104"/>
      <c r="F62" s="146"/>
      <c r="G62" s="106"/>
      <c r="H62" s="106"/>
      <c r="I62" s="98"/>
      <c r="K62" s="13"/>
      <c r="L62" s="14"/>
      <c r="M62" s="15"/>
      <c r="N62" s="15"/>
      <c r="O62" s="15"/>
      <c r="P62" s="14"/>
      <c r="Q62" s="15"/>
    </row>
    <row r="63" spans="1:17" ht="27" customHeight="1">
      <c r="B63" s="147">
        <v>25</v>
      </c>
      <c r="C63" s="143"/>
      <c r="D63" s="143"/>
      <c r="E63" s="104"/>
      <c r="F63" s="145"/>
      <c r="G63" s="106"/>
      <c r="H63" s="106"/>
      <c r="I63" s="98"/>
      <c r="K63" s="13"/>
      <c r="L63" s="14"/>
      <c r="M63" s="15"/>
      <c r="N63" s="15"/>
      <c r="O63" s="14"/>
      <c r="P63" s="15"/>
      <c r="Q63" s="15"/>
    </row>
    <row r="64" spans="1:17" ht="27" customHeight="1">
      <c r="B64" s="147"/>
      <c r="C64" s="143"/>
      <c r="D64" s="143"/>
      <c r="E64" s="104"/>
      <c r="F64" s="146"/>
      <c r="G64" s="106"/>
      <c r="H64" s="106"/>
      <c r="I64" s="98"/>
      <c r="K64" s="13"/>
      <c r="L64" s="14"/>
      <c r="M64" s="15"/>
      <c r="N64" s="15"/>
      <c r="O64" s="15"/>
      <c r="P64" s="15"/>
      <c r="Q64" s="15"/>
    </row>
    <row r="65" spans="1:17" ht="27" customHeight="1">
      <c r="B65" s="147">
        <v>26</v>
      </c>
      <c r="C65" s="143"/>
      <c r="D65" s="143"/>
      <c r="E65" s="104"/>
      <c r="F65" s="145"/>
      <c r="G65" s="106"/>
      <c r="H65" s="106"/>
      <c r="I65" s="98"/>
      <c r="K65" s="13"/>
      <c r="L65" s="14"/>
      <c r="M65" s="15"/>
      <c r="N65" s="15"/>
      <c r="O65" s="15"/>
      <c r="P65" s="14"/>
      <c r="Q65" s="15"/>
    </row>
    <row r="66" spans="1:17" ht="27" customHeight="1">
      <c r="B66" s="147"/>
      <c r="C66" s="143"/>
      <c r="D66" s="143"/>
      <c r="E66" s="104"/>
      <c r="F66" s="146"/>
      <c r="G66" s="106"/>
      <c r="H66" s="106"/>
      <c r="I66" s="98"/>
      <c r="K66" s="13"/>
      <c r="L66" s="14"/>
      <c r="M66" s="15"/>
      <c r="N66" s="15"/>
      <c r="O66" s="15"/>
      <c r="P66" s="15"/>
      <c r="Q66" s="15"/>
    </row>
    <row r="67" spans="1:17" ht="27" customHeight="1">
      <c r="B67" s="147">
        <v>27</v>
      </c>
      <c r="C67" s="143"/>
      <c r="D67" s="143"/>
      <c r="E67" s="104"/>
      <c r="F67" s="145"/>
      <c r="G67" s="106"/>
      <c r="H67" s="106"/>
      <c r="I67" s="98"/>
      <c r="K67" s="13"/>
      <c r="L67" s="14"/>
      <c r="M67" s="14"/>
      <c r="N67" s="14"/>
      <c r="O67" s="15"/>
      <c r="P67" s="14"/>
      <c r="Q67" s="15"/>
    </row>
    <row r="68" spans="1:17" ht="27" customHeight="1">
      <c r="B68" s="147"/>
      <c r="C68" s="143"/>
      <c r="D68" s="143"/>
      <c r="E68" s="104"/>
      <c r="F68" s="146"/>
      <c r="G68" s="106"/>
      <c r="H68" s="106"/>
      <c r="I68" s="98"/>
      <c r="K68" s="13"/>
      <c r="L68" s="14"/>
      <c r="M68" s="14"/>
      <c r="N68" s="14"/>
      <c r="O68" s="15"/>
      <c r="P68" s="15"/>
      <c r="Q68" s="15"/>
    </row>
    <row r="69" spans="1:17" ht="27" customHeight="1">
      <c r="B69" s="147">
        <v>28</v>
      </c>
      <c r="C69" s="143"/>
      <c r="D69" s="143"/>
      <c r="E69" s="104"/>
      <c r="F69" s="145"/>
      <c r="G69" s="106"/>
      <c r="H69" s="106"/>
      <c r="I69" s="98"/>
      <c r="K69" s="13"/>
      <c r="L69" s="14"/>
      <c r="M69" s="15"/>
      <c r="N69" s="15"/>
      <c r="O69" s="15"/>
      <c r="P69" s="14"/>
      <c r="Q69" s="15"/>
    </row>
    <row r="70" spans="1:17" ht="27" customHeight="1">
      <c r="B70" s="147"/>
      <c r="C70" s="143"/>
      <c r="D70" s="143"/>
      <c r="E70" s="104"/>
      <c r="F70" s="146"/>
      <c r="G70" s="106"/>
      <c r="H70" s="106"/>
      <c r="I70" s="98"/>
      <c r="K70" s="13"/>
      <c r="L70" s="14"/>
      <c r="M70" s="15"/>
      <c r="N70" s="15"/>
      <c r="O70" s="15"/>
      <c r="P70" s="14"/>
      <c r="Q70" s="15"/>
    </row>
    <row r="71" spans="1:17" ht="27" customHeight="1">
      <c r="B71" s="147">
        <v>29</v>
      </c>
      <c r="C71" s="143"/>
      <c r="D71" s="143"/>
      <c r="E71" s="104"/>
      <c r="F71" s="145"/>
      <c r="G71" s="106"/>
      <c r="H71" s="106"/>
      <c r="I71" s="98"/>
      <c r="K71" s="13"/>
      <c r="L71" s="15"/>
      <c r="M71" s="15"/>
      <c r="N71" s="15"/>
      <c r="O71" s="14"/>
      <c r="P71" s="14"/>
      <c r="Q71" s="15"/>
    </row>
    <row r="72" spans="1:17" ht="27" customHeight="1">
      <c r="B72" s="147"/>
      <c r="C72" s="143"/>
      <c r="D72" s="143"/>
      <c r="E72" s="104"/>
      <c r="F72" s="146"/>
      <c r="G72" s="106"/>
      <c r="H72" s="106"/>
      <c r="I72" s="98"/>
      <c r="K72" s="13"/>
      <c r="L72" s="14"/>
      <c r="M72" s="15"/>
      <c r="N72" s="15"/>
      <c r="O72" s="15"/>
      <c r="P72" s="14"/>
      <c r="Q72" s="15"/>
    </row>
    <row r="73" spans="1:17" ht="27" customHeight="1">
      <c r="B73" s="147">
        <v>30</v>
      </c>
      <c r="C73" s="143"/>
      <c r="D73" s="143"/>
      <c r="E73" s="104"/>
      <c r="F73" s="143"/>
      <c r="G73" s="106"/>
      <c r="H73" s="106"/>
      <c r="I73" s="98"/>
      <c r="K73" s="13"/>
      <c r="L73" s="15"/>
      <c r="M73" s="15"/>
      <c r="N73" s="15"/>
      <c r="O73" s="15"/>
      <c r="P73" s="14"/>
      <c r="Q73" s="15"/>
    </row>
    <row r="74" spans="1:17" ht="27" customHeight="1" thickBot="1">
      <c r="B74" s="165"/>
      <c r="C74" s="144"/>
      <c r="D74" s="144"/>
      <c r="E74" s="105"/>
      <c r="F74" s="144"/>
      <c r="G74" s="107"/>
      <c r="H74" s="107"/>
      <c r="I74" s="99"/>
      <c r="K74" s="13"/>
      <c r="L74" s="14"/>
      <c r="M74" s="15"/>
      <c r="N74" s="15"/>
      <c r="O74" s="15"/>
      <c r="P74" s="14"/>
      <c r="Q74" s="15"/>
    </row>
    <row r="75" spans="1:17" ht="27" customHeight="1">
      <c r="A75" s="8">
        <f>COUNTA(E75,E77,E79,E81,E83,E85,E87,E89,E91,E93)</f>
        <v>0</v>
      </c>
      <c r="B75" s="147">
        <v>31</v>
      </c>
      <c r="C75" s="143"/>
      <c r="D75" s="143"/>
      <c r="E75" s="104"/>
      <c r="F75" s="145"/>
      <c r="G75" s="106"/>
      <c r="H75" s="106"/>
      <c r="I75" s="98"/>
      <c r="K75" s="13"/>
      <c r="L75" s="15"/>
      <c r="M75" s="15"/>
      <c r="N75" s="15"/>
      <c r="O75" s="15"/>
      <c r="P75" s="14"/>
      <c r="Q75" s="15"/>
    </row>
    <row r="76" spans="1:17" ht="27" customHeight="1">
      <c r="A76" s="56">
        <f>COUNTA(G75:I75,G77:I77,G79:I79,G81:I81,G83:I83,G85:I85,G87:I87,G89:I89,G91:I91,G93:I93)</f>
        <v>0</v>
      </c>
      <c r="B76" s="147"/>
      <c r="C76" s="143"/>
      <c r="D76" s="143"/>
      <c r="E76" s="104"/>
      <c r="F76" s="146"/>
      <c r="G76" s="106"/>
      <c r="H76" s="106"/>
      <c r="I76" s="98"/>
      <c r="K76" s="13"/>
      <c r="L76" s="15"/>
      <c r="M76" s="15"/>
      <c r="N76" s="15"/>
      <c r="O76" s="15"/>
      <c r="P76" s="14"/>
      <c r="Q76" s="15"/>
    </row>
    <row r="77" spans="1:17" ht="27" customHeight="1">
      <c r="B77" s="147">
        <v>32</v>
      </c>
      <c r="C77" s="143"/>
      <c r="D77" s="143"/>
      <c r="E77" s="104"/>
      <c r="F77" s="145"/>
      <c r="G77" s="106"/>
      <c r="H77" s="106"/>
      <c r="I77" s="98"/>
      <c r="K77" s="13"/>
      <c r="L77" s="14"/>
      <c r="M77" s="15"/>
      <c r="N77" s="15"/>
      <c r="O77" s="15"/>
      <c r="P77" s="15"/>
      <c r="Q77" s="14"/>
    </row>
    <row r="78" spans="1:17" ht="27" customHeight="1">
      <c r="B78" s="147"/>
      <c r="C78" s="143"/>
      <c r="D78" s="143"/>
      <c r="E78" s="104"/>
      <c r="F78" s="146"/>
      <c r="G78" s="106"/>
      <c r="H78" s="106"/>
      <c r="I78" s="98"/>
      <c r="K78" s="13"/>
      <c r="L78" s="14"/>
      <c r="M78" s="15"/>
      <c r="N78" s="15"/>
      <c r="O78" s="15"/>
      <c r="P78" s="14"/>
      <c r="Q78" s="15"/>
    </row>
    <row r="79" spans="1:17" ht="27" customHeight="1">
      <c r="B79" s="147">
        <v>33</v>
      </c>
      <c r="C79" s="143"/>
      <c r="D79" s="143"/>
      <c r="E79" s="104"/>
      <c r="F79" s="145"/>
      <c r="G79" s="106"/>
      <c r="H79" s="106"/>
      <c r="I79" s="98"/>
      <c r="K79" s="16"/>
      <c r="L79" s="14"/>
      <c r="M79" s="15"/>
      <c r="N79" s="15"/>
      <c r="O79" s="15"/>
      <c r="P79" s="14"/>
      <c r="Q79" s="15"/>
    </row>
    <row r="80" spans="1:17" ht="27" customHeight="1">
      <c r="B80" s="147"/>
      <c r="C80" s="143"/>
      <c r="D80" s="143"/>
      <c r="E80" s="104"/>
      <c r="F80" s="146"/>
      <c r="G80" s="106"/>
      <c r="H80" s="106"/>
      <c r="I80" s="98"/>
      <c r="K80" s="13"/>
      <c r="L80" s="14"/>
      <c r="M80" s="15"/>
      <c r="N80" s="15"/>
      <c r="O80" s="15"/>
      <c r="P80" s="15"/>
      <c r="Q80" s="15"/>
    </row>
    <row r="81" spans="1:17" ht="27" customHeight="1">
      <c r="B81" s="147">
        <v>34</v>
      </c>
      <c r="C81" s="143"/>
      <c r="D81" s="143"/>
      <c r="E81" s="104"/>
      <c r="F81" s="145"/>
      <c r="G81" s="106"/>
      <c r="H81" s="106"/>
      <c r="I81" s="98"/>
      <c r="K81" s="13"/>
      <c r="L81" s="15"/>
      <c r="M81" s="15"/>
      <c r="N81" s="15"/>
      <c r="O81" s="15"/>
      <c r="P81" s="14"/>
      <c r="Q81" s="15"/>
    </row>
    <row r="82" spans="1:17" ht="27" customHeight="1">
      <c r="B82" s="147"/>
      <c r="C82" s="143"/>
      <c r="D82" s="143"/>
      <c r="E82" s="104"/>
      <c r="F82" s="146"/>
      <c r="G82" s="106"/>
      <c r="H82" s="106"/>
      <c r="I82" s="98"/>
      <c r="K82" s="13"/>
      <c r="L82" s="14"/>
      <c r="M82" s="15"/>
      <c r="N82" s="15"/>
      <c r="O82" s="15"/>
      <c r="P82" s="14"/>
      <c r="Q82" s="15"/>
    </row>
    <row r="83" spans="1:17" ht="27" customHeight="1">
      <c r="B83" s="147">
        <v>35</v>
      </c>
      <c r="C83" s="143"/>
      <c r="D83" s="143"/>
      <c r="E83" s="104"/>
      <c r="F83" s="145"/>
      <c r="G83" s="106"/>
      <c r="H83" s="106"/>
      <c r="I83" s="98"/>
      <c r="K83" s="13"/>
      <c r="L83" s="14"/>
      <c r="M83" s="15"/>
      <c r="N83" s="15"/>
      <c r="O83" s="14"/>
      <c r="P83" s="15"/>
      <c r="Q83" s="15"/>
    </row>
    <row r="84" spans="1:17" ht="27" customHeight="1">
      <c r="B84" s="147"/>
      <c r="C84" s="143"/>
      <c r="D84" s="143"/>
      <c r="E84" s="104"/>
      <c r="F84" s="146"/>
      <c r="G84" s="106"/>
      <c r="H84" s="106"/>
      <c r="I84" s="98"/>
      <c r="K84" s="13"/>
      <c r="L84" s="14"/>
      <c r="M84" s="15"/>
      <c r="N84" s="15"/>
      <c r="O84" s="15"/>
      <c r="P84" s="15"/>
      <c r="Q84" s="15"/>
    </row>
    <row r="85" spans="1:17" ht="27" customHeight="1">
      <c r="B85" s="147">
        <v>36</v>
      </c>
      <c r="C85" s="143"/>
      <c r="D85" s="143"/>
      <c r="E85" s="104"/>
      <c r="F85" s="145"/>
      <c r="G85" s="106"/>
      <c r="H85" s="106"/>
      <c r="I85" s="98"/>
      <c r="K85" s="13"/>
      <c r="L85" s="14"/>
      <c r="M85" s="15"/>
      <c r="N85" s="15"/>
      <c r="O85" s="15"/>
      <c r="P85" s="14"/>
      <c r="Q85" s="15"/>
    </row>
    <row r="86" spans="1:17" ht="27" customHeight="1">
      <c r="B86" s="147"/>
      <c r="C86" s="143"/>
      <c r="D86" s="143"/>
      <c r="E86" s="104"/>
      <c r="F86" s="146"/>
      <c r="G86" s="106"/>
      <c r="H86" s="106"/>
      <c r="I86" s="98"/>
      <c r="K86" s="13"/>
      <c r="L86" s="14"/>
      <c r="M86" s="15"/>
      <c r="N86" s="15"/>
      <c r="O86" s="15"/>
      <c r="P86" s="15"/>
      <c r="Q86" s="15"/>
    </row>
    <row r="87" spans="1:17" ht="27" customHeight="1">
      <c r="B87" s="147">
        <v>37</v>
      </c>
      <c r="C87" s="143"/>
      <c r="D87" s="143"/>
      <c r="E87" s="104"/>
      <c r="F87" s="145"/>
      <c r="G87" s="106"/>
      <c r="H87" s="106"/>
      <c r="I87" s="98"/>
      <c r="K87" s="13"/>
      <c r="L87" s="14"/>
      <c r="M87" s="14"/>
      <c r="N87" s="14"/>
      <c r="O87" s="15"/>
      <c r="P87" s="14"/>
      <c r="Q87" s="15"/>
    </row>
    <row r="88" spans="1:17" ht="27" customHeight="1">
      <c r="B88" s="147"/>
      <c r="C88" s="143"/>
      <c r="D88" s="143"/>
      <c r="E88" s="104"/>
      <c r="F88" s="146"/>
      <c r="G88" s="106"/>
      <c r="H88" s="106"/>
      <c r="I88" s="98"/>
      <c r="K88" s="13"/>
      <c r="L88" s="14"/>
      <c r="M88" s="14"/>
      <c r="N88" s="14"/>
      <c r="O88" s="15"/>
      <c r="P88" s="15"/>
      <c r="Q88" s="15"/>
    </row>
    <row r="89" spans="1:17" ht="27" customHeight="1">
      <c r="B89" s="147">
        <v>38</v>
      </c>
      <c r="C89" s="143"/>
      <c r="D89" s="143"/>
      <c r="E89" s="104"/>
      <c r="F89" s="145"/>
      <c r="G89" s="106"/>
      <c r="H89" s="106"/>
      <c r="I89" s="98"/>
      <c r="K89" s="13"/>
      <c r="L89" s="14"/>
      <c r="M89" s="15"/>
      <c r="N89" s="15"/>
      <c r="O89" s="15"/>
      <c r="P89" s="14"/>
      <c r="Q89" s="15"/>
    </row>
    <row r="90" spans="1:17" ht="27" customHeight="1">
      <c r="B90" s="147"/>
      <c r="C90" s="143"/>
      <c r="D90" s="143"/>
      <c r="E90" s="104"/>
      <c r="F90" s="146"/>
      <c r="G90" s="106"/>
      <c r="H90" s="106"/>
      <c r="I90" s="98"/>
      <c r="K90" s="13"/>
      <c r="L90" s="14"/>
      <c r="M90" s="15"/>
      <c r="N90" s="15"/>
      <c r="O90" s="15"/>
      <c r="P90" s="14"/>
      <c r="Q90" s="15"/>
    </row>
    <row r="91" spans="1:17" ht="27" customHeight="1">
      <c r="B91" s="147">
        <v>39</v>
      </c>
      <c r="C91" s="143"/>
      <c r="D91" s="143"/>
      <c r="E91" s="104"/>
      <c r="F91" s="145"/>
      <c r="G91" s="106"/>
      <c r="H91" s="106"/>
      <c r="I91" s="98"/>
      <c r="K91" s="13"/>
      <c r="L91" s="15"/>
      <c r="M91" s="15"/>
      <c r="N91" s="15"/>
      <c r="O91" s="14"/>
      <c r="P91" s="14"/>
      <c r="Q91" s="15"/>
    </row>
    <row r="92" spans="1:17" ht="27" customHeight="1">
      <c r="B92" s="147"/>
      <c r="C92" s="143"/>
      <c r="D92" s="143"/>
      <c r="E92" s="104"/>
      <c r="F92" s="146"/>
      <c r="G92" s="106"/>
      <c r="H92" s="106"/>
      <c r="I92" s="98"/>
      <c r="K92" s="13"/>
      <c r="L92" s="14"/>
      <c r="M92" s="15"/>
      <c r="N92" s="15"/>
      <c r="O92" s="15"/>
      <c r="P92" s="14"/>
      <c r="Q92" s="15"/>
    </row>
    <row r="93" spans="1:17" ht="27" customHeight="1">
      <c r="B93" s="147">
        <v>40</v>
      </c>
      <c r="C93" s="143"/>
      <c r="D93" s="143"/>
      <c r="E93" s="104"/>
      <c r="F93" s="143"/>
      <c r="G93" s="106"/>
      <c r="H93" s="106"/>
      <c r="I93" s="98"/>
      <c r="K93" s="13"/>
      <c r="L93" s="15"/>
      <c r="M93" s="15"/>
      <c r="N93" s="15"/>
      <c r="O93" s="15"/>
      <c r="P93" s="14"/>
      <c r="Q93" s="15"/>
    </row>
    <row r="94" spans="1:17" ht="27" customHeight="1" thickBot="1">
      <c r="B94" s="165"/>
      <c r="C94" s="144"/>
      <c r="D94" s="144"/>
      <c r="E94" s="105"/>
      <c r="F94" s="144"/>
      <c r="G94" s="107"/>
      <c r="H94" s="107"/>
      <c r="I94" s="99"/>
      <c r="K94" s="13"/>
      <c r="L94" s="14"/>
      <c r="M94" s="15"/>
      <c r="N94" s="15"/>
      <c r="O94" s="15"/>
      <c r="P94" s="14"/>
      <c r="Q94" s="15"/>
    </row>
    <row r="95" spans="1:17" ht="27" customHeight="1">
      <c r="A95" s="8">
        <f>COUNTA(E95,E97,E99,E101,E103,E105,E107,E109,E111,E113)</f>
        <v>0</v>
      </c>
      <c r="B95" s="147">
        <v>41</v>
      </c>
      <c r="C95" s="143"/>
      <c r="D95" s="143"/>
      <c r="E95" s="104"/>
      <c r="F95" s="145"/>
      <c r="G95" s="106"/>
      <c r="H95" s="106"/>
      <c r="I95" s="98"/>
      <c r="K95" s="13"/>
      <c r="L95" s="15"/>
      <c r="M95" s="15"/>
      <c r="N95" s="15"/>
      <c r="O95" s="15"/>
      <c r="P95" s="14"/>
      <c r="Q95" s="15"/>
    </row>
    <row r="96" spans="1:17" ht="27" customHeight="1">
      <c r="A96" s="56">
        <f>COUNTA(G95:I95,G97:I97,G99:I99,G101:I101,G103:I103,G105:I105,G107:I107,G109:I109,G111:I111,G113:I113)</f>
        <v>0</v>
      </c>
      <c r="B96" s="147"/>
      <c r="C96" s="143"/>
      <c r="D96" s="143"/>
      <c r="E96" s="104"/>
      <c r="F96" s="146"/>
      <c r="G96" s="106"/>
      <c r="H96" s="106"/>
      <c r="I96" s="98"/>
      <c r="K96" s="13"/>
      <c r="L96" s="15"/>
      <c r="M96" s="15"/>
      <c r="N96" s="15"/>
      <c r="O96" s="15"/>
      <c r="P96" s="14"/>
      <c r="Q96" s="15"/>
    </row>
    <row r="97" spans="2:17" ht="27" customHeight="1">
      <c r="B97" s="147">
        <v>42</v>
      </c>
      <c r="C97" s="143"/>
      <c r="D97" s="143"/>
      <c r="E97" s="104"/>
      <c r="F97" s="145"/>
      <c r="G97" s="106"/>
      <c r="H97" s="106"/>
      <c r="I97" s="98"/>
      <c r="K97" s="13"/>
      <c r="L97" s="14"/>
      <c r="M97" s="15"/>
      <c r="N97" s="15"/>
      <c r="O97" s="15"/>
      <c r="P97" s="15"/>
      <c r="Q97" s="14"/>
    </row>
    <row r="98" spans="2:17" ht="27" customHeight="1">
      <c r="B98" s="147"/>
      <c r="C98" s="143"/>
      <c r="D98" s="143"/>
      <c r="E98" s="104"/>
      <c r="F98" s="146"/>
      <c r="G98" s="106"/>
      <c r="H98" s="106"/>
      <c r="I98" s="98"/>
      <c r="K98" s="13"/>
      <c r="L98" s="14"/>
      <c r="M98" s="15"/>
      <c r="N98" s="15"/>
      <c r="O98" s="15"/>
      <c r="P98" s="14"/>
      <c r="Q98" s="15"/>
    </row>
    <row r="99" spans="2:17" ht="27" customHeight="1">
      <c r="B99" s="147">
        <v>43</v>
      </c>
      <c r="C99" s="143"/>
      <c r="D99" s="143"/>
      <c r="E99" s="104"/>
      <c r="F99" s="145"/>
      <c r="G99" s="106"/>
      <c r="H99" s="106"/>
      <c r="I99" s="98"/>
      <c r="K99" s="16"/>
      <c r="L99" s="14"/>
      <c r="M99" s="15"/>
      <c r="N99" s="15"/>
      <c r="O99" s="15"/>
      <c r="P99" s="14"/>
      <c r="Q99" s="15"/>
    </row>
    <row r="100" spans="2:17" ht="27" customHeight="1">
      <c r="B100" s="147"/>
      <c r="C100" s="143"/>
      <c r="D100" s="143"/>
      <c r="E100" s="104"/>
      <c r="F100" s="146"/>
      <c r="G100" s="106"/>
      <c r="H100" s="106"/>
      <c r="I100" s="98"/>
      <c r="K100" s="13"/>
      <c r="L100" s="14"/>
      <c r="M100" s="15"/>
      <c r="N100" s="15"/>
      <c r="O100" s="15"/>
      <c r="P100" s="15"/>
      <c r="Q100" s="15"/>
    </row>
    <row r="101" spans="2:17" ht="27" customHeight="1">
      <c r="B101" s="147">
        <v>44</v>
      </c>
      <c r="C101" s="143"/>
      <c r="D101" s="143"/>
      <c r="E101" s="104"/>
      <c r="F101" s="145"/>
      <c r="G101" s="106"/>
      <c r="H101" s="106"/>
      <c r="I101" s="98"/>
      <c r="K101" s="13"/>
      <c r="L101" s="15"/>
      <c r="M101" s="15"/>
      <c r="N101" s="15"/>
      <c r="O101" s="15"/>
      <c r="P101" s="14"/>
      <c r="Q101" s="15"/>
    </row>
    <row r="102" spans="2:17" ht="27" customHeight="1">
      <c r="B102" s="147"/>
      <c r="C102" s="143"/>
      <c r="D102" s="143"/>
      <c r="E102" s="104"/>
      <c r="F102" s="146"/>
      <c r="G102" s="106"/>
      <c r="H102" s="106"/>
      <c r="I102" s="98"/>
      <c r="K102" s="13"/>
      <c r="L102" s="14"/>
      <c r="M102" s="15"/>
      <c r="N102" s="15"/>
      <c r="O102" s="15"/>
      <c r="P102" s="14"/>
      <c r="Q102" s="15"/>
    </row>
    <row r="103" spans="2:17" ht="27" customHeight="1">
      <c r="B103" s="147">
        <v>45</v>
      </c>
      <c r="C103" s="143"/>
      <c r="D103" s="143"/>
      <c r="E103" s="104"/>
      <c r="F103" s="145"/>
      <c r="G103" s="106"/>
      <c r="H103" s="106"/>
      <c r="I103" s="98"/>
      <c r="K103" s="13"/>
      <c r="L103" s="14"/>
      <c r="M103" s="15"/>
      <c r="N103" s="15"/>
      <c r="O103" s="14"/>
      <c r="P103" s="15"/>
      <c r="Q103" s="15"/>
    </row>
    <row r="104" spans="2:17" ht="27" customHeight="1">
      <c r="B104" s="147"/>
      <c r="C104" s="143"/>
      <c r="D104" s="143"/>
      <c r="E104" s="104"/>
      <c r="F104" s="146"/>
      <c r="G104" s="106"/>
      <c r="H104" s="106"/>
      <c r="I104" s="98"/>
      <c r="K104" s="13"/>
      <c r="L104" s="14"/>
      <c r="M104" s="15"/>
      <c r="N104" s="15"/>
      <c r="O104" s="15"/>
      <c r="P104" s="15"/>
      <c r="Q104" s="15"/>
    </row>
    <row r="105" spans="2:17" ht="27" customHeight="1">
      <c r="B105" s="147">
        <v>46</v>
      </c>
      <c r="C105" s="143"/>
      <c r="D105" s="143"/>
      <c r="E105" s="104"/>
      <c r="F105" s="145"/>
      <c r="G105" s="106"/>
      <c r="H105" s="106"/>
      <c r="I105" s="98"/>
      <c r="K105" s="13"/>
      <c r="L105" s="14"/>
      <c r="M105" s="15"/>
      <c r="N105" s="15"/>
      <c r="O105" s="15"/>
      <c r="P105" s="14"/>
      <c r="Q105" s="15"/>
    </row>
    <row r="106" spans="2:17" ht="27" customHeight="1">
      <c r="B106" s="147"/>
      <c r="C106" s="143"/>
      <c r="D106" s="143"/>
      <c r="E106" s="104"/>
      <c r="F106" s="146"/>
      <c r="G106" s="106"/>
      <c r="H106" s="106"/>
      <c r="I106" s="98"/>
      <c r="K106" s="13"/>
      <c r="L106" s="14"/>
      <c r="M106" s="15"/>
      <c r="N106" s="15"/>
      <c r="O106" s="15"/>
      <c r="P106" s="15"/>
      <c r="Q106" s="15"/>
    </row>
    <row r="107" spans="2:17" ht="27" customHeight="1">
      <c r="B107" s="147">
        <v>47</v>
      </c>
      <c r="C107" s="143"/>
      <c r="D107" s="143"/>
      <c r="E107" s="104"/>
      <c r="F107" s="145"/>
      <c r="G107" s="106"/>
      <c r="H107" s="106"/>
      <c r="I107" s="98"/>
      <c r="K107" s="13"/>
      <c r="L107" s="14"/>
      <c r="M107" s="14"/>
      <c r="N107" s="14"/>
      <c r="O107" s="15"/>
      <c r="P107" s="14"/>
      <c r="Q107" s="15"/>
    </row>
    <row r="108" spans="2:17" ht="27" customHeight="1">
      <c r="B108" s="147"/>
      <c r="C108" s="143"/>
      <c r="D108" s="143"/>
      <c r="E108" s="104"/>
      <c r="F108" s="146"/>
      <c r="G108" s="106"/>
      <c r="H108" s="106"/>
      <c r="I108" s="98"/>
      <c r="K108" s="13"/>
      <c r="L108" s="14"/>
      <c r="M108" s="14"/>
      <c r="N108" s="14"/>
      <c r="O108" s="15"/>
      <c r="P108" s="15"/>
      <c r="Q108" s="15"/>
    </row>
    <row r="109" spans="2:17" ht="27" customHeight="1">
      <c r="B109" s="147">
        <v>48</v>
      </c>
      <c r="C109" s="143"/>
      <c r="D109" s="143"/>
      <c r="E109" s="104"/>
      <c r="F109" s="145"/>
      <c r="G109" s="106"/>
      <c r="H109" s="106"/>
      <c r="I109" s="98"/>
      <c r="P109" s="14"/>
      <c r="Q109" s="15"/>
    </row>
    <row r="110" spans="2:17" ht="27" customHeight="1">
      <c r="B110" s="147"/>
      <c r="C110" s="143"/>
      <c r="D110" s="143"/>
      <c r="E110" s="104"/>
      <c r="F110" s="146"/>
      <c r="G110" s="106"/>
      <c r="H110" s="106"/>
      <c r="I110" s="98"/>
      <c r="P110" s="14"/>
      <c r="Q110" s="15"/>
    </row>
    <row r="111" spans="2:17" ht="27" customHeight="1">
      <c r="B111" s="147">
        <v>49</v>
      </c>
      <c r="C111" s="143"/>
      <c r="D111" s="143"/>
      <c r="E111" s="104"/>
      <c r="F111" s="145"/>
      <c r="G111" s="106"/>
      <c r="H111" s="106"/>
      <c r="I111" s="98"/>
      <c r="P111" s="14"/>
      <c r="Q111" s="15"/>
    </row>
    <row r="112" spans="2:17" ht="27" customHeight="1">
      <c r="B112" s="147"/>
      <c r="C112" s="143"/>
      <c r="D112" s="143"/>
      <c r="E112" s="104"/>
      <c r="F112" s="146"/>
      <c r="G112" s="106"/>
      <c r="H112" s="106"/>
      <c r="I112" s="98"/>
      <c r="P112" s="14"/>
      <c r="Q112" s="15"/>
    </row>
    <row r="113" spans="2:17" ht="27" customHeight="1">
      <c r="B113" s="147">
        <v>50</v>
      </c>
      <c r="C113" s="143"/>
      <c r="D113" s="143"/>
      <c r="E113" s="104"/>
      <c r="F113" s="143"/>
      <c r="G113" s="106"/>
      <c r="H113" s="106"/>
      <c r="I113" s="98"/>
      <c r="P113" s="14"/>
      <c r="Q113" s="15"/>
    </row>
    <row r="114" spans="2:17" ht="27" customHeight="1" thickBot="1">
      <c r="B114" s="165"/>
      <c r="C114" s="144"/>
      <c r="D114" s="144"/>
      <c r="E114" s="105"/>
      <c r="F114" s="144"/>
      <c r="G114" s="107"/>
      <c r="H114" s="107"/>
      <c r="I114" s="99"/>
      <c r="P114" s="14"/>
      <c r="Q114" s="15"/>
    </row>
    <row r="115" spans="2:17" ht="20.25" customHeight="1"/>
    <row r="116" spans="2:17" ht="20.25" customHeight="1"/>
    <row r="117" spans="2:17" ht="20.25" customHeight="1"/>
  </sheetData>
  <sheetProtection algorithmName="SHA-512" hashValue="W1FuTkY9gH9bKY/YBlQZ70ysBYkrVG0L8oqI3Z9en8kdp6B/4mZY0KPHTexNMvw9vRquXyikEpY+lQe/pqEIYw==" saltValue="qN0/CwnmYhqyTxmCGXij7w==" spinCount="100000" sheet="1" objects="1" scenarios="1"/>
  <mergeCells count="226">
    <mergeCell ref="B99:B100"/>
    <mergeCell ref="C99:C100"/>
    <mergeCell ref="D99:D100"/>
    <mergeCell ref="B95:B96"/>
    <mergeCell ref="C95:C96"/>
    <mergeCell ref="D95:D96"/>
    <mergeCell ref="B97:B98"/>
    <mergeCell ref="C97:C98"/>
    <mergeCell ref="D97:D98"/>
    <mergeCell ref="B107:B108"/>
    <mergeCell ref="C107:C108"/>
    <mergeCell ref="D107:D108"/>
    <mergeCell ref="B101:B102"/>
    <mergeCell ref="C101:C102"/>
    <mergeCell ref="D101:D102"/>
    <mergeCell ref="B103:B104"/>
    <mergeCell ref="C103:C104"/>
    <mergeCell ref="D103:D104"/>
    <mergeCell ref="B105:B106"/>
    <mergeCell ref="C105:C106"/>
    <mergeCell ref="D105:D106"/>
    <mergeCell ref="B113:B114"/>
    <mergeCell ref="C113:C114"/>
    <mergeCell ref="D113:D114"/>
    <mergeCell ref="B109:B110"/>
    <mergeCell ref="C109:C110"/>
    <mergeCell ref="D109:D110"/>
    <mergeCell ref="B111:B112"/>
    <mergeCell ref="C111:C112"/>
    <mergeCell ref="D111:D112"/>
    <mergeCell ref="B79:B80"/>
    <mergeCell ref="C79:C80"/>
    <mergeCell ref="D79:D80"/>
    <mergeCell ref="B81:B82"/>
    <mergeCell ref="C81:C82"/>
    <mergeCell ref="D81:D82"/>
    <mergeCell ref="B83:B84"/>
    <mergeCell ref="C83:C84"/>
    <mergeCell ref="D83:D84"/>
    <mergeCell ref="B85:B86"/>
    <mergeCell ref="C85:C86"/>
    <mergeCell ref="D85:D86"/>
    <mergeCell ref="B93:B94"/>
    <mergeCell ref="C93:C94"/>
    <mergeCell ref="D93:D94"/>
    <mergeCell ref="B87:B88"/>
    <mergeCell ref="C87:C88"/>
    <mergeCell ref="D87:D88"/>
    <mergeCell ref="B89:B90"/>
    <mergeCell ref="C89:C90"/>
    <mergeCell ref="D89:D90"/>
    <mergeCell ref="B91:B92"/>
    <mergeCell ref="C91:C92"/>
    <mergeCell ref="D91:D9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C39:C40"/>
    <mergeCell ref="B63:B64"/>
    <mergeCell ref="C63:C64"/>
    <mergeCell ref="D63:D64"/>
    <mergeCell ref="B55:B56"/>
    <mergeCell ref="C55:C56"/>
    <mergeCell ref="D55:D56"/>
    <mergeCell ref="B57:B58"/>
    <mergeCell ref="B65:B66"/>
    <mergeCell ref="C65:C66"/>
    <mergeCell ref="D65:D66"/>
    <mergeCell ref="B59:B60"/>
    <mergeCell ref="C59:C60"/>
    <mergeCell ref="D59:D60"/>
    <mergeCell ref="B61:B62"/>
    <mergeCell ref="C61:C62"/>
    <mergeCell ref="D61:D62"/>
    <mergeCell ref="D49:D50"/>
    <mergeCell ref="C43:C44"/>
    <mergeCell ref="D43:D44"/>
    <mergeCell ref="C57:C58"/>
    <mergeCell ref="D57:D58"/>
    <mergeCell ref="B45:B46"/>
    <mergeCell ref="C45:C46"/>
    <mergeCell ref="D45:D46"/>
    <mergeCell ref="B47:B48"/>
    <mergeCell ref="C47:C48"/>
    <mergeCell ref="D47:D48"/>
    <mergeCell ref="B49:B50"/>
    <mergeCell ref="C49:C50"/>
    <mergeCell ref="B53:B54"/>
    <mergeCell ref="C53:C54"/>
    <mergeCell ref="D53:D54"/>
    <mergeCell ref="B51:B52"/>
    <mergeCell ref="C51:C52"/>
    <mergeCell ref="D51:D52"/>
    <mergeCell ref="D39:D40"/>
    <mergeCell ref="B41:B42"/>
    <mergeCell ref="C41:C42"/>
    <mergeCell ref="D41:D42"/>
    <mergeCell ref="B43:B44"/>
    <mergeCell ref="B27:B28"/>
    <mergeCell ref="C27:C28"/>
    <mergeCell ref="D27:D28"/>
    <mergeCell ref="C31:C32"/>
    <mergeCell ref="D31:D32"/>
    <mergeCell ref="B29:B30"/>
    <mergeCell ref="C29:C30"/>
    <mergeCell ref="D29:D30"/>
    <mergeCell ref="B35:B36"/>
    <mergeCell ref="C35:C36"/>
    <mergeCell ref="D35:D36"/>
    <mergeCell ref="B31:B32"/>
    <mergeCell ref="B33:B34"/>
    <mergeCell ref="C33:C34"/>
    <mergeCell ref="D33:D34"/>
    <mergeCell ref="B37:B38"/>
    <mergeCell ref="C37:C38"/>
    <mergeCell ref="D37:D38"/>
    <mergeCell ref="B39:B40"/>
    <mergeCell ref="B25:B26"/>
    <mergeCell ref="B21:B22"/>
    <mergeCell ref="C21:C22"/>
    <mergeCell ref="D21:D22"/>
    <mergeCell ref="B23:B24"/>
    <mergeCell ref="C23:C24"/>
    <mergeCell ref="D23:D24"/>
    <mergeCell ref="C25:C26"/>
    <mergeCell ref="D25:D26"/>
    <mergeCell ref="G1:I1"/>
    <mergeCell ref="B17:B18"/>
    <mergeCell ref="C17:C18"/>
    <mergeCell ref="D17:D18"/>
    <mergeCell ref="B8:C8"/>
    <mergeCell ref="B1:F1"/>
    <mergeCell ref="D3:E3"/>
    <mergeCell ref="F3:G3"/>
    <mergeCell ref="H3:I3"/>
    <mergeCell ref="B5:B6"/>
    <mergeCell ref="B3:C3"/>
    <mergeCell ref="G5:I5"/>
    <mergeCell ref="F4:G4"/>
    <mergeCell ref="B4:C4"/>
    <mergeCell ref="D4:E4"/>
    <mergeCell ref="D15:D16"/>
    <mergeCell ref="H4:I4"/>
    <mergeCell ref="B19:B20"/>
    <mergeCell ref="C19:C20"/>
    <mergeCell ref="D19:D20"/>
    <mergeCell ref="G11:I11"/>
    <mergeCell ref="G12:I12"/>
    <mergeCell ref="D6:I6"/>
    <mergeCell ref="D5:E5"/>
    <mergeCell ref="F15:F16"/>
    <mergeCell ref="F11:F12"/>
    <mergeCell ref="F13:F14"/>
    <mergeCell ref="B15:B16"/>
    <mergeCell ref="C15:C16"/>
    <mergeCell ref="B13:B14"/>
    <mergeCell ref="C13:C14"/>
    <mergeCell ref="D13:D14"/>
    <mergeCell ref="B11:B12"/>
    <mergeCell ref="C11:C12"/>
    <mergeCell ref="D11:D12"/>
    <mergeCell ref="F17:F18"/>
    <mergeCell ref="F19:F20"/>
    <mergeCell ref="F21:F22"/>
    <mergeCell ref="F23:F24"/>
    <mergeCell ref="F25:F26"/>
    <mergeCell ref="F27:F28"/>
    <mergeCell ref="F29:F30"/>
    <mergeCell ref="F31:F32"/>
    <mergeCell ref="F33:F34"/>
    <mergeCell ref="F69:F70"/>
    <mergeCell ref="F57:F58"/>
    <mergeCell ref="F59:F60"/>
    <mergeCell ref="F37:F38"/>
    <mergeCell ref="F39:F40"/>
    <mergeCell ref="F41:F42"/>
    <mergeCell ref="F47:F48"/>
    <mergeCell ref="F49:F50"/>
    <mergeCell ref="F65:F66"/>
    <mergeCell ref="F67:F68"/>
    <mergeCell ref="F61:F62"/>
    <mergeCell ref="F63:F64"/>
    <mergeCell ref="F43:F44"/>
    <mergeCell ref="F45:F46"/>
    <mergeCell ref="F53:F54"/>
    <mergeCell ref="F55:F56"/>
    <mergeCell ref="F51:F52"/>
    <mergeCell ref="K3:O9"/>
    <mergeCell ref="F113:F114"/>
    <mergeCell ref="F101:F102"/>
    <mergeCell ref="F103:F104"/>
    <mergeCell ref="F105:F106"/>
    <mergeCell ref="F107:F108"/>
    <mergeCell ref="F109:F110"/>
    <mergeCell ref="F111:F112"/>
    <mergeCell ref="F73:F74"/>
    <mergeCell ref="F75:F76"/>
    <mergeCell ref="F93:F94"/>
    <mergeCell ref="F95:F96"/>
    <mergeCell ref="F91:F92"/>
    <mergeCell ref="F99:F100"/>
    <mergeCell ref="F77:F78"/>
    <mergeCell ref="F79:F80"/>
    <mergeCell ref="F81:F82"/>
    <mergeCell ref="F83:F84"/>
    <mergeCell ref="F85:F86"/>
    <mergeCell ref="F87:F88"/>
    <mergeCell ref="F97:F98"/>
    <mergeCell ref="F89:F90"/>
    <mergeCell ref="F71:F72"/>
    <mergeCell ref="F35:F36"/>
  </mergeCells>
  <phoneticPr fontId="2"/>
  <conditionalFormatting sqref="C15:C114">
    <cfRule type="containsText" dxfId="10" priority="3" stopIfTrue="1" operator="containsText" text="女">
      <formula>NOT(ISERROR(SEARCH("女",C15)))</formula>
    </cfRule>
    <cfRule type="containsText" dxfId="9" priority="4" stopIfTrue="1" operator="containsText" text="男">
      <formula>NOT(ISERROR(SEARCH("男",C15)))</formula>
    </cfRule>
  </conditionalFormatting>
  <conditionalFormatting sqref="G12:I12">
    <cfRule type="containsText" dxfId="8" priority="6" operator="containsText" text="未入力">
      <formula>NOT(ISERROR(SEARCH("未入力",G12)))</formula>
    </cfRule>
    <cfRule type="containsText" dxfId="7" priority="7" operator="containsText" text="未入力">
      <formula>NOT(ISERROR(SEARCH("未入力",G12)))</formula>
    </cfRule>
    <cfRule type="containsText" dxfId="6" priority="8" operator="containsText" text="未">
      <formula>NOT(ISERROR(SEARCH("未",G12)))</formula>
    </cfRule>
    <cfRule type="containsText" dxfId="5" priority="9" operator="containsText" text="未">
      <formula>NOT(ISERROR(SEARCH("未",G12)))</formula>
    </cfRule>
    <cfRule type="containsText" dxfId="4" priority="10" operator="containsText" text="未">
      <formula>NOT(ISERROR(SEARCH("未",G12)))</formula>
    </cfRule>
    <cfRule type="containsText" dxfId="3" priority="11" operator="containsText" text="未">
      <formula>NOT(ISERROR(SEARCH("未",G12)))</formula>
    </cfRule>
    <cfRule type="containsText" dxfId="2" priority="12" operator="containsText" text="未">
      <formula>NOT(ISERROR(SEARCH("未",G12)))</formula>
    </cfRule>
  </conditionalFormatting>
  <dataValidations count="10">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H4:I4 E60 E62 E64 E66 E68 E70 E72 E56 E74 E34 E98 E100 E102 E104 E106 E108 E110 E112 E96 E114" xr:uid="{00000000-0002-0000-0100-000001000000}"/>
    <dataValidation type="whole" allowBlank="1" showInputMessage="1" showErrorMessage="1" sqref="G92 G78 G80 G82 G84 G86 G88 G90 G76 G94 G52 G38 G40 G42 G44 G46 G48 G50 G36 G54 G14 G32 G72 G18 G20 G22 G24 G26 G28 G30 G16 G58 G60 G62 G64 G66 G68 G70 G56 G74 G34 G112 G98 G100 G102 G104 G106 G108 G110 G96 G114" xr:uid="{00000000-0002-0000-0100-000002000000}">
      <formula1>100</formula1>
      <formula2>999999</formula2>
    </dataValidation>
    <dataValidation type="list" allowBlank="1" showInputMessage="1" showErrorMessage="1" sqref="G83:I83 G91:I91 G87:I87 G81:I81 G79:I79 G89:I89 G77:I77 G75:I75 G85:I85 G93:I93 G43:I43 G51:I51 G47:I47 G41:I41 G39:I39 G49:I49 G37:I37 G35:I35 G45:I45 G53:I53 G23:I23 G31:I31 G27:I27 G21:I21 G19:I19 G29:I29 G17:I17 G113:I113 G25:I25 G13 G63:I63 G71:I71 G67:I67 G61:I61 G59:I59 G69:I69 G57:I57 G55:I55 G65:I65 G33:I33 G73:I73 G103:I103 G111:I111 G107:I107 G101:I101 G99:I99 G109:I109 G97:I97 G95:I95 G105:I105 G15:I15" xr:uid="{00000000-0002-0000-0100-000003000000}">
      <formula1>INDIRECT($C13)</formula1>
    </dataValidation>
    <dataValidation type="list" allowBlank="1" showInputMessage="1" showErrorMessage="1" sqref="C13:C14" xr:uid="{00000000-0002-0000-0100-000004000000}">
      <formula1>$L$12:$M$12</formula1>
    </dataValidation>
    <dataValidation type="whole" allowBlank="1" showInputMessage="1" showErrorMessage="1" sqref="D13:D14" xr:uid="{00000000-0002-0000-0100-000005000000}">
      <formula1>1</formula1>
      <formula2>9999</formula2>
    </dataValidation>
    <dataValidation type="whole" allowBlank="1" showInputMessage="1" showErrorMessage="1" sqref="F13" xr:uid="{00000000-0002-0000-0100-000006000000}">
      <formula1>1</formula1>
      <formula2>99</formula2>
    </dataValidation>
    <dataValidation type="list" allowBlank="1" showInputMessage="1" showErrorMessage="1" sqref="C15:C114" xr:uid="{00000000-0002-0000-0100-000008000000}">
      <formula1>$S$22:$V$22</formula1>
    </dataValidation>
    <dataValidation type="list" allowBlank="1" showInputMessage="1" showErrorMessage="1" sqref="F15:F114" xr:uid="{00000000-0002-0000-0100-000009000000}">
      <formula1>$S$12:$S$19</formula1>
    </dataValidation>
    <dataValidation type="list" allowBlank="1" showInputMessage="1" showErrorMessage="1" sqref="B4:C4" xr:uid="{00000000-0002-0000-0100-000007000000}">
      <formula1>$U$12:$U$16</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X70"/>
  <sheetViews>
    <sheetView zoomScaleNormal="100" zoomScaleSheetLayoutView="80" workbookViewId="0">
      <selection activeCell="H3" sqref="H3"/>
    </sheetView>
  </sheetViews>
  <sheetFormatPr defaultRowHeight="13.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18" width="11.5" hidden="1" customWidth="1"/>
  </cols>
  <sheetData>
    <row r="1" spans="2:24" ht="25.5" customHeight="1" thickBot="1">
      <c r="B1" s="189" t="s">
        <v>274</v>
      </c>
      <c r="C1" s="189"/>
      <c r="D1" s="189"/>
      <c r="E1" s="189"/>
      <c r="F1" s="189"/>
      <c r="G1" s="1" t="s">
        <v>12</v>
      </c>
      <c r="H1" s="190" t="s">
        <v>261</v>
      </c>
      <c r="I1" s="190"/>
    </row>
    <row r="2" spans="2:24" ht="8.25" customHeight="1" thickTop="1" thickBot="1">
      <c r="B2" s="1"/>
      <c r="C2" s="1"/>
      <c r="G2" s="1"/>
      <c r="I2" s="1"/>
    </row>
    <row r="3" spans="2:24" ht="25.5" customHeight="1">
      <c r="C3" s="5" t="s">
        <v>195</v>
      </c>
      <c r="L3" s="28"/>
      <c r="M3" s="28"/>
      <c r="N3" s="28"/>
      <c r="O3" s="28"/>
      <c r="P3" s="28"/>
      <c r="Q3" s="28"/>
      <c r="R3" s="28"/>
      <c r="S3" s="191" t="s">
        <v>260</v>
      </c>
      <c r="T3" s="192"/>
      <c r="U3" s="192"/>
      <c r="V3" s="192"/>
      <c r="W3" s="192"/>
      <c r="X3" s="193"/>
    </row>
    <row r="4" spans="2:24" ht="6" customHeight="1" thickBot="1">
      <c r="L4" s="28"/>
      <c r="M4" s="28"/>
      <c r="N4" s="28"/>
      <c r="O4" s="28"/>
      <c r="P4" s="28"/>
      <c r="Q4" s="28"/>
      <c r="R4" s="28"/>
      <c r="S4" s="194"/>
      <c r="T4" s="195"/>
      <c r="U4" s="195"/>
      <c r="V4" s="195"/>
      <c r="W4" s="195"/>
      <c r="X4" s="196"/>
    </row>
    <row r="5" spans="2:24" ht="27" customHeight="1">
      <c r="C5" s="4" t="s">
        <v>14</v>
      </c>
      <c r="D5"/>
      <c r="E5" s="4" t="s">
        <v>20</v>
      </c>
      <c r="G5" s="4" t="s">
        <v>21</v>
      </c>
      <c r="I5" s="4" t="s">
        <v>15</v>
      </c>
      <c r="L5" s="28"/>
      <c r="M5" s="28"/>
      <c r="N5" s="28"/>
      <c r="O5" s="28"/>
      <c r="P5" s="28"/>
      <c r="Q5" s="28"/>
      <c r="R5" s="28"/>
      <c r="S5" s="194"/>
      <c r="T5" s="195"/>
      <c r="U5" s="195"/>
      <c r="V5" s="195"/>
      <c r="W5" s="195"/>
      <c r="X5" s="196"/>
    </row>
    <row r="6" spans="2:24" ht="27" customHeight="1" thickBot="1">
      <c r="C6" s="42">
        <f>COUNTA(E10,E15,E20,E25,E30,E35,E40,E45,E50,E55,E60,E65)</f>
        <v>0</v>
      </c>
      <c r="D6"/>
      <c r="E6" s="41">
        <f>SUM(K10+K15+K20+K25+K30+K35+K40+K45+K50)</f>
        <v>0</v>
      </c>
      <c r="G6" s="11">
        <v>2000</v>
      </c>
      <c r="I6" s="11">
        <f>C6*G6</f>
        <v>0</v>
      </c>
      <c r="L6" s="28"/>
      <c r="M6" s="28"/>
      <c r="N6" s="28"/>
      <c r="O6" s="28"/>
      <c r="P6" s="28"/>
      <c r="Q6" s="28"/>
      <c r="R6" s="28"/>
      <c r="S6" s="194"/>
      <c r="T6" s="195"/>
      <c r="U6" s="195"/>
      <c r="V6" s="195"/>
      <c r="W6" s="195"/>
      <c r="X6" s="196"/>
    </row>
    <row r="7" spans="2:24" ht="6" customHeight="1" thickBot="1">
      <c r="L7" s="25"/>
      <c r="M7" s="25"/>
      <c r="N7" s="25"/>
      <c r="O7" s="25"/>
      <c r="P7" s="25"/>
      <c r="Q7" s="25"/>
      <c r="R7" s="25"/>
      <c r="S7" s="194"/>
      <c r="T7" s="195"/>
      <c r="U7" s="195"/>
      <c r="V7" s="195"/>
      <c r="W7" s="195"/>
      <c r="X7" s="196"/>
    </row>
    <row r="8" spans="2:24" ht="36" customHeight="1" thickBot="1">
      <c r="D8" s="18" t="s">
        <v>22</v>
      </c>
      <c r="E8" s="19" t="s">
        <v>13</v>
      </c>
      <c r="F8" s="20" t="s">
        <v>22</v>
      </c>
      <c r="G8" s="19" t="s">
        <v>13</v>
      </c>
      <c r="H8" s="20" t="s">
        <v>22</v>
      </c>
      <c r="I8" s="21" t="s">
        <v>13</v>
      </c>
      <c r="L8" s="25"/>
      <c r="M8" s="25"/>
      <c r="N8" s="25"/>
      <c r="O8" s="25"/>
      <c r="P8" s="25"/>
      <c r="Q8" s="25"/>
      <c r="R8" s="25"/>
      <c r="S8" s="197"/>
      <c r="T8" s="198"/>
      <c r="U8" s="198"/>
      <c r="V8" s="198"/>
      <c r="W8" s="198"/>
      <c r="X8" s="199"/>
    </row>
    <row r="9" spans="2:24" ht="6" customHeight="1" thickBot="1">
      <c r="B9" s="22"/>
      <c r="C9" s="22"/>
      <c r="D9" s="23"/>
      <c r="F9" s="23"/>
      <c r="H9" s="23"/>
    </row>
    <row r="10" spans="2:24" ht="27" customHeight="1">
      <c r="B10" s="131" t="s">
        <v>24</v>
      </c>
      <c r="C10" s="138" t="s">
        <v>25</v>
      </c>
      <c r="D10" s="132"/>
      <c r="E10" s="115"/>
      <c r="F10" s="116"/>
      <c r="G10" s="115"/>
      <c r="H10" s="116"/>
      <c r="I10" s="117"/>
      <c r="K10">
        <f>COUNTA(E10,G10,I10,E12,G12,I12)</f>
        <v>0</v>
      </c>
      <c r="L10" s="1" t="s">
        <v>249</v>
      </c>
      <c r="M10" s="1" t="s">
        <v>250</v>
      </c>
      <c r="N10" s="1" t="s">
        <v>238</v>
      </c>
      <c r="O10" s="1" t="s">
        <v>239</v>
      </c>
      <c r="P10" s="1"/>
      <c r="Q10" s="1"/>
    </row>
    <row r="11" spans="2:24" ht="27" customHeight="1" thickBot="1">
      <c r="B11" s="112"/>
      <c r="C11" s="113"/>
      <c r="D11" s="133"/>
      <c r="E11" s="119"/>
      <c r="F11" s="120"/>
      <c r="G11" s="119"/>
      <c r="H11" s="120"/>
      <c r="I11" s="121"/>
      <c r="L11" s="1" t="s">
        <v>38</v>
      </c>
      <c r="M11" s="1" t="s">
        <v>38</v>
      </c>
      <c r="N11" s="1" t="s">
        <v>251</v>
      </c>
      <c r="O11" s="1" t="s">
        <v>251</v>
      </c>
      <c r="P11" s="1"/>
      <c r="Q11" s="1"/>
    </row>
    <row r="12" spans="2:24" ht="27" customHeight="1">
      <c r="B12" s="139" t="s">
        <v>26</v>
      </c>
      <c r="C12" s="131" t="s">
        <v>23</v>
      </c>
      <c r="D12" s="134"/>
      <c r="E12" s="124"/>
      <c r="F12" s="123"/>
      <c r="G12" s="124"/>
      <c r="H12" s="123"/>
      <c r="I12" s="125"/>
      <c r="L12" s="1">
        <v>1</v>
      </c>
      <c r="M12" s="1">
        <v>2</v>
      </c>
      <c r="N12" s="1">
        <v>3</v>
      </c>
      <c r="O12" s="1">
        <v>4</v>
      </c>
      <c r="P12" s="1">
        <v>5</v>
      </c>
      <c r="Q12" s="1">
        <v>6</v>
      </c>
    </row>
    <row r="13" spans="2:24" ht="27" customHeight="1" thickBot="1">
      <c r="B13" s="140"/>
      <c r="C13" s="130"/>
      <c r="D13" s="135"/>
      <c r="E13" s="137"/>
      <c r="F13" s="136"/>
      <c r="G13" s="137"/>
      <c r="H13" s="127"/>
      <c r="I13" s="129"/>
      <c r="L13" s="1" t="s">
        <v>39</v>
      </c>
      <c r="M13" s="1" t="s">
        <v>40</v>
      </c>
      <c r="N13" s="14" t="s">
        <v>49</v>
      </c>
      <c r="O13" s="1" t="s">
        <v>41</v>
      </c>
      <c r="P13" s="1" t="s">
        <v>42</v>
      </c>
      <c r="Q13" s="1" t="s">
        <v>43</v>
      </c>
      <c r="R13" s="1" t="s">
        <v>44</v>
      </c>
    </row>
    <row r="14" spans="2:24" ht="6" customHeight="1" thickBot="1"/>
    <row r="15" spans="2:24" ht="27" customHeight="1">
      <c r="B15" s="131" t="s">
        <v>24</v>
      </c>
      <c r="C15" s="138" t="s">
        <v>25</v>
      </c>
      <c r="D15" s="114"/>
      <c r="E15" s="115"/>
      <c r="F15" s="116"/>
      <c r="G15" s="115"/>
      <c r="H15" s="116"/>
      <c r="I15" s="117"/>
      <c r="K15">
        <f>COUNTA(E15,G15,I15,E17,G17,I17)</f>
        <v>0</v>
      </c>
    </row>
    <row r="16" spans="2:24" ht="27" customHeight="1" thickBot="1">
      <c r="B16" s="112"/>
      <c r="C16" s="113"/>
      <c r="D16" s="118"/>
      <c r="E16" s="119"/>
      <c r="F16" s="120"/>
      <c r="G16" s="119"/>
      <c r="H16" s="120"/>
      <c r="I16" s="121"/>
    </row>
    <row r="17" spans="2:21" ht="27" customHeight="1">
      <c r="B17" s="139" t="s">
        <v>26</v>
      </c>
      <c r="C17" s="131" t="s">
        <v>23</v>
      </c>
      <c r="D17" s="122"/>
      <c r="E17" s="124"/>
      <c r="F17" s="123"/>
      <c r="G17" s="124"/>
      <c r="H17" s="123"/>
      <c r="I17" s="125"/>
    </row>
    <row r="18" spans="2:21" ht="27" customHeight="1" thickBot="1">
      <c r="B18" s="140"/>
      <c r="C18" s="130"/>
      <c r="D18" s="126"/>
      <c r="E18" s="128"/>
      <c r="F18" s="127"/>
      <c r="G18" s="128"/>
      <c r="H18" s="127"/>
      <c r="I18" s="129"/>
      <c r="U18" s="13"/>
    </row>
    <row r="19" spans="2:21" ht="6" customHeight="1"/>
    <row r="20" spans="2:21" ht="27" hidden="1" customHeight="1">
      <c r="B20" s="35" t="s">
        <v>24</v>
      </c>
      <c r="C20" s="36" t="s">
        <v>25</v>
      </c>
      <c r="D20" s="43"/>
      <c r="E20" s="44"/>
      <c r="F20" s="45"/>
      <c r="G20" s="44"/>
      <c r="H20" s="45"/>
      <c r="I20" s="46"/>
      <c r="K20">
        <f>COUNTA(E20,G20,I20,E22,G22,I22)</f>
        <v>0</v>
      </c>
    </row>
    <row r="21" spans="2:21" ht="27" hidden="1" customHeight="1" thickBot="1">
      <c r="B21" s="89"/>
      <c r="C21" s="90"/>
      <c r="D21" s="81"/>
      <c r="E21" s="47"/>
      <c r="F21" s="82"/>
      <c r="G21" s="47"/>
      <c r="H21" s="82"/>
      <c r="I21" s="48"/>
    </row>
    <row r="22" spans="2:21" ht="27" hidden="1" customHeight="1">
      <c r="B22" s="37" t="s">
        <v>26</v>
      </c>
      <c r="C22" s="38" t="s">
        <v>23</v>
      </c>
      <c r="D22" s="39"/>
      <c r="E22" s="49"/>
      <c r="F22" s="40"/>
      <c r="G22" s="49"/>
      <c r="H22" s="40"/>
      <c r="I22" s="91"/>
    </row>
    <row r="23" spans="2:21" ht="27.75" hidden="1" customHeight="1" thickBot="1">
      <c r="B23" s="85"/>
      <c r="C23" s="50"/>
      <c r="D23" s="84"/>
      <c r="E23" s="51"/>
      <c r="F23" s="83"/>
      <c r="G23" s="51"/>
      <c r="H23" s="83"/>
      <c r="I23" s="92"/>
    </row>
    <row r="24" spans="2:21" ht="6" hidden="1" customHeight="1" thickBot="1"/>
    <row r="25" spans="2:21" ht="27" hidden="1" customHeight="1">
      <c r="B25" s="35" t="s">
        <v>24</v>
      </c>
      <c r="C25" s="36" t="s">
        <v>25</v>
      </c>
      <c r="D25" s="43"/>
      <c r="E25" s="44"/>
      <c r="F25" s="45"/>
      <c r="G25" s="44"/>
      <c r="H25" s="45"/>
      <c r="I25" s="46"/>
      <c r="K25">
        <f>COUNTA(E25,G25,I25,E27,G27,I27)</f>
        <v>0</v>
      </c>
    </row>
    <row r="26" spans="2:21" ht="27" hidden="1" customHeight="1" thickBot="1">
      <c r="B26" s="89"/>
      <c r="C26" s="90"/>
      <c r="D26" s="81"/>
      <c r="E26" s="47"/>
      <c r="F26" s="82"/>
      <c r="G26" s="47"/>
      <c r="H26" s="82"/>
      <c r="I26" s="48"/>
    </row>
    <row r="27" spans="2:21" ht="27" hidden="1" customHeight="1">
      <c r="B27" s="37" t="s">
        <v>26</v>
      </c>
      <c r="C27" s="38" t="s">
        <v>23</v>
      </c>
      <c r="D27" s="39"/>
      <c r="E27" s="49"/>
      <c r="F27" s="40"/>
      <c r="G27" s="49"/>
      <c r="H27" s="40"/>
      <c r="I27" s="91"/>
    </row>
    <row r="28" spans="2:21" ht="27.75" hidden="1" customHeight="1" thickBot="1">
      <c r="B28" s="85"/>
      <c r="C28" s="50"/>
      <c r="D28" s="84"/>
      <c r="E28" s="51"/>
      <c r="F28" s="83"/>
      <c r="G28" s="51"/>
      <c r="H28" s="83"/>
      <c r="I28" s="92"/>
    </row>
    <row r="29" spans="2:21" ht="6" hidden="1" customHeight="1" thickBot="1"/>
    <row r="30" spans="2:21" ht="27" hidden="1" customHeight="1">
      <c r="B30" s="35" t="s">
        <v>24</v>
      </c>
      <c r="C30" s="36" t="s">
        <v>25</v>
      </c>
      <c r="D30" s="43"/>
      <c r="E30" s="44"/>
      <c r="F30" s="45"/>
      <c r="G30" s="44"/>
      <c r="H30" s="45"/>
      <c r="I30" s="46"/>
      <c r="K30">
        <f>COUNTA(E30,G30,I30,E32,G32,I32)</f>
        <v>0</v>
      </c>
    </row>
    <row r="31" spans="2:21" ht="27" hidden="1" customHeight="1" thickBot="1">
      <c r="B31" s="89"/>
      <c r="C31" s="90"/>
      <c r="D31" s="81"/>
      <c r="E31" s="47"/>
      <c r="F31" s="82"/>
      <c r="G31" s="47"/>
      <c r="H31" s="82"/>
      <c r="I31" s="48"/>
    </row>
    <row r="32" spans="2:21" ht="27" hidden="1" customHeight="1">
      <c r="B32" s="37" t="s">
        <v>26</v>
      </c>
      <c r="C32" s="38" t="s">
        <v>23</v>
      </c>
      <c r="D32" s="39"/>
      <c r="E32" s="49"/>
      <c r="F32" s="40"/>
      <c r="G32" s="49"/>
      <c r="H32" s="40"/>
      <c r="I32" s="91"/>
    </row>
    <row r="33" spans="2:11" ht="27.75" hidden="1" customHeight="1" thickBot="1">
      <c r="B33" s="85"/>
      <c r="C33" s="50"/>
      <c r="D33" s="84"/>
      <c r="E33" s="51"/>
      <c r="F33" s="83"/>
      <c r="G33" s="51"/>
      <c r="H33" s="83"/>
      <c r="I33" s="92"/>
    </row>
    <row r="34" spans="2:11" ht="6" hidden="1" customHeight="1" thickBot="1"/>
    <row r="35" spans="2:11" ht="27" hidden="1" customHeight="1">
      <c r="B35" s="35" t="s">
        <v>24</v>
      </c>
      <c r="C35" s="36" t="s">
        <v>25</v>
      </c>
      <c r="D35" s="43"/>
      <c r="E35" s="44"/>
      <c r="F35" s="45"/>
      <c r="G35" s="44"/>
      <c r="H35" s="45"/>
      <c r="I35" s="46"/>
      <c r="K35">
        <f>COUNTA(E35,G35,I35,E37,G37,I37)</f>
        <v>0</v>
      </c>
    </row>
    <row r="36" spans="2:11" ht="27" hidden="1" customHeight="1" thickBot="1">
      <c r="B36" s="89"/>
      <c r="C36" s="90"/>
      <c r="D36" s="81"/>
      <c r="E36" s="47"/>
      <c r="F36" s="82"/>
      <c r="G36" s="47"/>
      <c r="H36" s="82"/>
      <c r="I36" s="48"/>
    </row>
    <row r="37" spans="2:11" ht="27" hidden="1" customHeight="1">
      <c r="B37" s="37" t="s">
        <v>26</v>
      </c>
      <c r="C37" s="38" t="s">
        <v>23</v>
      </c>
      <c r="D37" s="39"/>
      <c r="E37" s="49"/>
      <c r="F37" s="40"/>
      <c r="G37" s="49"/>
      <c r="H37" s="40"/>
      <c r="I37" s="91"/>
    </row>
    <row r="38" spans="2:11" ht="27.75" hidden="1" customHeight="1" thickBot="1">
      <c r="B38" s="85"/>
      <c r="C38" s="50"/>
      <c r="D38" s="84"/>
      <c r="E38" s="51"/>
      <c r="F38" s="83"/>
      <c r="G38" s="51"/>
      <c r="H38" s="83"/>
      <c r="I38" s="92"/>
    </row>
    <row r="39" spans="2:11" ht="6" hidden="1" customHeight="1" thickBot="1"/>
    <row r="40" spans="2:11" ht="27" hidden="1" customHeight="1">
      <c r="B40" s="35" t="s">
        <v>24</v>
      </c>
      <c r="C40" s="36" t="s">
        <v>25</v>
      </c>
      <c r="D40" s="43"/>
      <c r="E40" s="44"/>
      <c r="F40" s="45"/>
      <c r="G40" s="44"/>
      <c r="H40" s="45"/>
      <c r="I40" s="46"/>
      <c r="K40">
        <f>COUNTA(E40,G40,I40,E42,G42,I42)</f>
        <v>0</v>
      </c>
    </row>
    <row r="41" spans="2:11" ht="27" hidden="1" customHeight="1" thickBot="1">
      <c r="B41" s="89"/>
      <c r="C41" s="90"/>
      <c r="D41" s="81"/>
      <c r="E41" s="47"/>
      <c r="F41" s="82"/>
      <c r="G41" s="47"/>
      <c r="H41" s="82"/>
      <c r="I41" s="48"/>
    </row>
    <row r="42" spans="2:11" ht="27" hidden="1" customHeight="1">
      <c r="B42" s="37" t="s">
        <v>26</v>
      </c>
      <c r="C42" s="38" t="s">
        <v>23</v>
      </c>
      <c r="D42" s="39"/>
      <c r="E42" s="49"/>
      <c r="F42" s="40"/>
      <c r="G42" s="49"/>
      <c r="H42" s="40"/>
      <c r="I42" s="91"/>
    </row>
    <row r="43" spans="2:11" ht="27.75" hidden="1" customHeight="1" thickBot="1">
      <c r="B43" s="85"/>
      <c r="C43" s="50"/>
      <c r="D43" s="84"/>
      <c r="E43" s="51"/>
      <c r="F43" s="83"/>
      <c r="G43" s="51"/>
      <c r="H43" s="83"/>
      <c r="I43" s="92"/>
    </row>
    <row r="44" spans="2:11" ht="6" hidden="1" customHeight="1" thickBot="1"/>
    <row r="45" spans="2:11" ht="27" hidden="1" customHeight="1">
      <c r="B45" s="35" t="s">
        <v>24</v>
      </c>
      <c r="C45" s="36" t="s">
        <v>25</v>
      </c>
      <c r="D45" s="43"/>
      <c r="E45" s="44"/>
      <c r="F45" s="45"/>
      <c r="G45" s="44"/>
      <c r="H45" s="45"/>
      <c r="I45" s="46"/>
      <c r="K45">
        <f>COUNTA(E45,G45,I45,E47,G47,I47)</f>
        <v>0</v>
      </c>
    </row>
    <row r="46" spans="2:11" ht="27" hidden="1" customHeight="1" thickBot="1">
      <c r="B46" s="89"/>
      <c r="C46" s="90"/>
      <c r="D46" s="81"/>
      <c r="E46" s="47"/>
      <c r="F46" s="82"/>
      <c r="G46" s="47"/>
      <c r="H46" s="82"/>
      <c r="I46" s="48"/>
    </row>
    <row r="47" spans="2:11" ht="27" hidden="1" customHeight="1">
      <c r="B47" s="37" t="s">
        <v>26</v>
      </c>
      <c r="C47" s="38" t="s">
        <v>23</v>
      </c>
      <c r="D47" s="39"/>
      <c r="E47" s="49"/>
      <c r="F47" s="40"/>
      <c r="G47" s="49"/>
      <c r="H47" s="40"/>
      <c r="I47" s="91"/>
    </row>
    <row r="48" spans="2:11" ht="27.75" hidden="1" customHeight="1" thickBot="1">
      <c r="B48" s="85"/>
      <c r="C48" s="50"/>
      <c r="D48" s="84"/>
      <c r="E48" s="51"/>
      <c r="F48" s="83"/>
      <c r="G48" s="51"/>
      <c r="H48" s="83"/>
      <c r="I48" s="92"/>
    </row>
    <row r="49" spans="2:11" ht="6" hidden="1" customHeight="1" thickBot="1"/>
    <row r="50" spans="2:11" ht="27" hidden="1" customHeight="1">
      <c r="B50" s="35" t="s">
        <v>24</v>
      </c>
      <c r="C50" s="36" t="s">
        <v>25</v>
      </c>
      <c r="D50" s="43"/>
      <c r="E50" s="44"/>
      <c r="F50" s="45"/>
      <c r="G50" s="44"/>
      <c r="H50" s="45"/>
      <c r="I50" s="46"/>
      <c r="K50">
        <f>COUNTA(E50,G50,I50,E52,G52,I52)</f>
        <v>0</v>
      </c>
    </row>
    <row r="51" spans="2:11" ht="27" hidden="1" customHeight="1" thickBot="1">
      <c r="B51" s="89"/>
      <c r="C51" s="90"/>
      <c r="D51" s="81"/>
      <c r="E51" s="47"/>
      <c r="F51" s="82"/>
      <c r="G51" s="47"/>
      <c r="H51" s="82"/>
      <c r="I51" s="48"/>
    </row>
    <row r="52" spans="2:11" ht="27" hidden="1" customHeight="1">
      <c r="B52" s="37" t="s">
        <v>26</v>
      </c>
      <c r="C52" s="38" t="s">
        <v>23</v>
      </c>
      <c r="D52" s="39"/>
      <c r="E52" s="49"/>
      <c r="F52" s="40"/>
      <c r="G52" s="49"/>
      <c r="H52" s="40"/>
      <c r="I52" s="91"/>
    </row>
    <row r="53" spans="2:11" ht="27.75" hidden="1" customHeight="1" thickBot="1">
      <c r="B53" s="85"/>
      <c r="C53" s="50"/>
      <c r="D53" s="84"/>
      <c r="E53" s="51"/>
      <c r="F53" s="83"/>
      <c r="G53" s="51"/>
      <c r="H53" s="83"/>
      <c r="I53" s="92"/>
    </row>
    <row r="54" spans="2:11" ht="6" hidden="1" customHeight="1" thickBot="1"/>
    <row r="55" spans="2:11" ht="27" hidden="1" customHeight="1">
      <c r="B55" s="35" t="s">
        <v>24</v>
      </c>
      <c r="C55" s="36" t="s">
        <v>25</v>
      </c>
      <c r="D55" s="43"/>
      <c r="E55" s="44"/>
      <c r="F55" s="45"/>
      <c r="G55" s="44"/>
      <c r="H55" s="45"/>
      <c r="I55" s="46"/>
      <c r="K55">
        <f>COUNTA(E55,G55,I55,E57,G57,I57)</f>
        <v>0</v>
      </c>
    </row>
    <row r="56" spans="2:11" ht="27" hidden="1" customHeight="1" thickBot="1">
      <c r="B56" s="89"/>
      <c r="C56" s="90"/>
      <c r="D56" s="81"/>
      <c r="E56" s="47"/>
      <c r="F56" s="82"/>
      <c r="G56" s="47"/>
      <c r="H56" s="82"/>
      <c r="I56" s="48"/>
    </row>
    <row r="57" spans="2:11" ht="27" hidden="1" customHeight="1">
      <c r="B57" s="37" t="s">
        <v>26</v>
      </c>
      <c r="C57" s="38" t="s">
        <v>23</v>
      </c>
      <c r="D57" s="39"/>
      <c r="E57" s="49"/>
      <c r="F57" s="40"/>
      <c r="G57" s="49"/>
      <c r="H57" s="40"/>
      <c r="I57" s="91"/>
    </row>
    <row r="58" spans="2:11" ht="27.75" hidden="1" customHeight="1" thickBot="1">
      <c r="B58" s="85"/>
      <c r="C58" s="50"/>
      <c r="D58" s="84"/>
      <c r="E58" s="51"/>
      <c r="F58" s="83"/>
      <c r="G58" s="51"/>
      <c r="H58" s="83"/>
      <c r="I58" s="92"/>
    </row>
    <row r="59" spans="2:11" ht="6" hidden="1" customHeight="1" thickBot="1"/>
    <row r="60" spans="2:11" ht="27" hidden="1" customHeight="1">
      <c r="B60" s="35" t="s">
        <v>24</v>
      </c>
      <c r="C60" s="36" t="s">
        <v>25</v>
      </c>
      <c r="D60" s="43"/>
      <c r="E60" s="44"/>
      <c r="F60" s="45"/>
      <c r="G60" s="44"/>
      <c r="H60" s="45"/>
      <c r="I60" s="46"/>
      <c r="K60">
        <f>COUNTA(E60,G60,I60,E62,G62,I62)</f>
        <v>0</v>
      </c>
    </row>
    <row r="61" spans="2:11" ht="27" hidden="1" customHeight="1" thickBot="1">
      <c r="B61" s="89"/>
      <c r="C61" s="90"/>
      <c r="D61" s="81"/>
      <c r="E61" s="47"/>
      <c r="F61" s="82"/>
      <c r="G61" s="47"/>
      <c r="H61" s="82"/>
      <c r="I61" s="48"/>
    </row>
    <row r="62" spans="2:11" ht="27" hidden="1" customHeight="1">
      <c r="B62" s="37" t="s">
        <v>26</v>
      </c>
      <c r="C62" s="38" t="s">
        <v>23</v>
      </c>
      <c r="D62" s="39"/>
      <c r="E62" s="49"/>
      <c r="F62" s="40"/>
      <c r="G62" s="49"/>
      <c r="H62" s="40"/>
      <c r="I62" s="91"/>
    </row>
    <row r="63" spans="2:11" ht="27.75" hidden="1" customHeight="1" thickBot="1">
      <c r="B63" s="85"/>
      <c r="C63" s="50"/>
      <c r="D63" s="84"/>
      <c r="E63" s="51"/>
      <c r="F63" s="83"/>
      <c r="G63" s="51"/>
      <c r="H63" s="83"/>
      <c r="I63" s="92"/>
    </row>
    <row r="64" spans="2:11" ht="6" hidden="1" customHeight="1" thickBot="1"/>
    <row r="65" spans="2:11" ht="27" hidden="1" customHeight="1">
      <c r="B65" s="35" t="s">
        <v>24</v>
      </c>
      <c r="C65" s="36" t="s">
        <v>25</v>
      </c>
      <c r="D65" s="43"/>
      <c r="E65" s="44"/>
      <c r="F65" s="45"/>
      <c r="G65" s="44"/>
      <c r="H65" s="45"/>
      <c r="I65" s="46"/>
      <c r="K65">
        <f>COUNTA(E65,G65,I65,E67,G67,I67)</f>
        <v>0</v>
      </c>
    </row>
    <row r="66" spans="2:11" ht="27" hidden="1" customHeight="1" thickBot="1">
      <c r="B66" s="89"/>
      <c r="C66" s="90"/>
      <c r="D66" s="81"/>
      <c r="E66" s="47"/>
      <c r="F66" s="82"/>
      <c r="G66" s="47"/>
      <c r="H66" s="82"/>
      <c r="I66" s="48"/>
    </row>
    <row r="67" spans="2:11" ht="27" hidden="1" customHeight="1">
      <c r="B67" s="37" t="s">
        <v>26</v>
      </c>
      <c r="C67" s="38" t="s">
        <v>23</v>
      </c>
      <c r="D67" s="39"/>
      <c r="E67" s="49"/>
      <c r="F67" s="40"/>
      <c r="G67" s="49"/>
      <c r="H67" s="40"/>
      <c r="I67" s="91"/>
    </row>
    <row r="68" spans="2:11" ht="27.75" hidden="1" customHeight="1" thickBot="1">
      <c r="B68" s="85"/>
      <c r="C68" s="50"/>
      <c r="D68" s="84"/>
      <c r="E68" s="51"/>
      <c r="F68" s="83"/>
      <c r="G68" s="51"/>
      <c r="H68" s="83"/>
      <c r="I68" s="92"/>
    </row>
    <row r="69" spans="2:11" ht="21" hidden="1" customHeight="1"/>
    <row r="70" spans="2:11" ht="21" customHeight="1"/>
  </sheetData>
  <sheetProtection algorithmName="SHA-512" hashValue="eZbRgwacokbb/SbHUCnzLSs8OJM6X8L3Kkwu39mkEYMJ7ihCFvA30/BtEx3y198zs6UN6EaaDyMAsvVNHHQTRw==" saltValue="w4UYHQaFDlZXxjAra6IdqQ==" spinCount="100000" sheet="1" objects="1" scenarios="1"/>
  <mergeCells count="3">
    <mergeCell ref="B1:F1"/>
    <mergeCell ref="H1:I1"/>
    <mergeCell ref="S3:X8"/>
  </mergeCells>
  <phoneticPr fontId="2"/>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7">
    <dataValidation imeMode="halfKatakana" showInputMessage="1" showErrorMessage="1" sqref="E11 I11 E31 I31 G31 E33 G33 G11 E68 G13 E36 I36 G36 E38 G38 E41 I41 G41 E43 G43 E46 I46 G46 E48 G48 E16 I16 G16 E18 G18 E21 I21 G21 E23 G23 E26 I26 G26 E28 G28 E51 I51 G51 G53 E53 E56 I56 G56 E58 G58 E61 I61 G61 E63 G63 E66 I66 G66 G68" xr:uid="{00000000-0002-0000-0200-000000000000}"/>
    <dataValidation type="whole" allowBlank="1" showInputMessage="1" showErrorMessage="1" sqref="C13 C33 C38 C43 C48 C18 C23 C28 C53 C58 C63 C68" xr:uid="{00000000-0002-0000-0200-000001000000}">
      <formula1>1111</formula1>
      <formula2>999999</formula2>
    </dataValidation>
    <dataValidation type="list" allowBlank="1" showInputMessage="1" showErrorMessage="1" sqref="B13 B33 B38 B43 B48 B18 B23 B28 B53 B58 B63 B68" xr:uid="{00000000-0002-0000-0200-000002000000}">
      <formula1>$L$13:$R$13</formula1>
    </dataValidation>
    <dataValidation type="list" allowBlank="1" showInputMessage="1" showErrorMessage="1" sqref="C11 C31 C36 C41 C46 C16 C21 C26 C51 C56 C61 C66" xr:uid="{00000000-0002-0000-0200-000003000000}">
      <formula1>INDIRECT($B11)</formula1>
    </dataValidation>
    <dataValidation type="list" allowBlank="1" showInputMessage="1" showErrorMessage="1" sqref="B11 B31 B36 B41 B46 B16 B21 B26 B51 B56 B61 B66" xr:uid="{00000000-0002-0000-0200-000004000000}">
      <formula1>$L$10:$O$10</formula1>
    </dataValidation>
    <dataValidation type="list" allowBlank="1" showInputMessage="1" showErrorMessage="1" sqref="D11 F11 H11 H13 F13 D13 D46 F46 H46 H43 F48 D48 D16 F16 H16 H63 F18 D18 D21 F21 H21 H18 F23 D23 D26 F26 H26 H23 F28 D28 D31 F31 H31 H28 F33 D33 D36 F36 H36 H33 F38 D38 D41 F41 H41 H38 F43 D43 D51 F51 H51 F53 D53 H48 D61 F61 H61 H58 F63 D63 D56 F56 H56 H53 F58 D58 D66 F66 H66 F68 D68 H68" xr:uid="{00000000-0002-0000-0200-000005000000}">
      <formula1>$L$12:$Q$12</formula1>
    </dataValidation>
    <dataValidation imeMode="halfKatakana" allowBlank="1" showInputMessage="1" showErrorMessage="1" sqref="E13" xr:uid="{00000000-0002-0000-0200-000006000000}"/>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sheetPr>
  <dimension ref="A1:C72"/>
  <sheetViews>
    <sheetView workbookViewId="0">
      <selection activeCell="B41" sqref="B41"/>
    </sheetView>
  </sheetViews>
  <sheetFormatPr defaultRowHeight="13.5"/>
  <cols>
    <col min="1" max="1" width="10.25" bestFit="1" customWidth="1"/>
    <col min="2" max="2" width="30.25" customWidth="1"/>
    <col min="3" max="3" width="22" bestFit="1" customWidth="1"/>
  </cols>
  <sheetData>
    <row r="1" spans="1:3">
      <c r="A1" s="63" t="s">
        <v>50</v>
      </c>
      <c r="B1" s="64" t="s">
        <v>51</v>
      </c>
      <c r="C1" s="65" t="s">
        <v>52</v>
      </c>
    </row>
    <row r="2" spans="1:3">
      <c r="A2" s="66" t="s">
        <v>53</v>
      </c>
      <c r="B2" s="67" t="s">
        <v>188</v>
      </c>
      <c r="C2" s="67" t="s">
        <v>54</v>
      </c>
    </row>
    <row r="3" spans="1:3">
      <c r="A3" s="66" t="s">
        <v>190</v>
      </c>
      <c r="B3" s="67" t="s">
        <v>189</v>
      </c>
      <c r="C3" s="67" t="s">
        <v>55</v>
      </c>
    </row>
    <row r="4" spans="1:3">
      <c r="A4" s="75" t="s">
        <v>191</v>
      </c>
      <c r="B4" s="67" t="s">
        <v>193</v>
      </c>
      <c r="C4" s="67" t="s">
        <v>192</v>
      </c>
    </row>
    <row r="5" spans="1:3">
      <c r="A5" s="68" t="s">
        <v>56</v>
      </c>
      <c r="B5" s="69" t="s">
        <v>57</v>
      </c>
      <c r="C5" s="69" t="s">
        <v>58</v>
      </c>
    </row>
    <row r="6" spans="1:3">
      <c r="A6" s="70">
        <v>200001</v>
      </c>
      <c r="B6" s="71" t="s">
        <v>59</v>
      </c>
      <c r="C6" s="71" t="s">
        <v>60</v>
      </c>
    </row>
    <row r="7" spans="1:3">
      <c r="A7" s="70">
        <v>200003</v>
      </c>
      <c r="B7" s="71" t="s">
        <v>61</v>
      </c>
      <c r="C7" s="71" t="s">
        <v>62</v>
      </c>
    </row>
    <row r="8" spans="1:3">
      <c r="A8" s="70">
        <v>200005</v>
      </c>
      <c r="B8" s="71" t="s">
        <v>63</v>
      </c>
      <c r="C8" s="71" t="s">
        <v>64</v>
      </c>
    </row>
    <row r="9" spans="1:3">
      <c r="A9" s="70">
        <v>200007</v>
      </c>
      <c r="B9" s="71" t="s">
        <v>65</v>
      </c>
      <c r="C9" s="71" t="s">
        <v>66</v>
      </c>
    </row>
    <row r="10" spans="1:3">
      <c r="A10" s="70">
        <v>200011</v>
      </c>
      <c r="B10" s="71" t="s">
        <v>67</v>
      </c>
      <c r="C10" s="71" t="s">
        <v>68</v>
      </c>
    </row>
    <row r="11" spans="1:3">
      <c r="A11" s="70">
        <v>200012</v>
      </c>
      <c r="B11" s="102" t="s">
        <v>69</v>
      </c>
      <c r="C11" s="102" t="s">
        <v>70</v>
      </c>
    </row>
    <row r="12" spans="1:3">
      <c r="A12" s="72" t="s">
        <v>71</v>
      </c>
      <c r="B12" s="69" t="s">
        <v>72</v>
      </c>
      <c r="C12" s="69" t="s">
        <v>73</v>
      </c>
    </row>
    <row r="13" spans="1:3">
      <c r="A13" s="70">
        <v>200016</v>
      </c>
      <c r="B13" s="71" t="s">
        <v>74</v>
      </c>
      <c r="C13" s="71" t="s">
        <v>75</v>
      </c>
    </row>
    <row r="14" spans="1:3">
      <c r="A14" s="73">
        <v>200018</v>
      </c>
      <c r="B14" s="74" t="s">
        <v>76</v>
      </c>
      <c r="C14" s="71" t="s">
        <v>77</v>
      </c>
    </row>
    <row r="15" spans="1:3">
      <c r="A15" s="70">
        <v>200020</v>
      </c>
      <c r="B15" s="71" t="s">
        <v>78</v>
      </c>
      <c r="C15" s="71" t="s">
        <v>79</v>
      </c>
    </row>
    <row r="16" spans="1:3">
      <c r="A16" s="70">
        <v>200023</v>
      </c>
      <c r="B16" s="71" t="s">
        <v>80</v>
      </c>
      <c r="C16" s="71" t="s">
        <v>81</v>
      </c>
    </row>
    <row r="17" spans="1:3">
      <c r="A17" s="70">
        <v>200024</v>
      </c>
      <c r="B17" s="71" t="s">
        <v>82</v>
      </c>
      <c r="C17" s="71" t="s">
        <v>83</v>
      </c>
    </row>
    <row r="18" spans="1:3">
      <c r="A18" s="73">
        <v>200025</v>
      </c>
      <c r="B18" s="74" t="s">
        <v>84</v>
      </c>
      <c r="C18" s="71" t="s">
        <v>85</v>
      </c>
    </row>
    <row r="19" spans="1:3">
      <c r="A19" s="70">
        <v>200029</v>
      </c>
      <c r="B19" s="71" t="s">
        <v>86</v>
      </c>
      <c r="C19" s="71" t="s">
        <v>87</v>
      </c>
    </row>
    <row r="20" spans="1:3">
      <c r="A20" s="70">
        <v>200031</v>
      </c>
      <c r="B20" s="71" t="s">
        <v>88</v>
      </c>
      <c r="C20" s="71" t="s">
        <v>89</v>
      </c>
    </row>
    <row r="21" spans="1:3">
      <c r="A21" s="70">
        <v>200032</v>
      </c>
      <c r="B21" s="71" t="s">
        <v>90</v>
      </c>
      <c r="C21" s="71" t="s">
        <v>91</v>
      </c>
    </row>
    <row r="22" spans="1:3">
      <c r="A22" s="70">
        <v>200034</v>
      </c>
      <c r="B22" s="71" t="s">
        <v>92</v>
      </c>
      <c r="C22" s="71" t="s">
        <v>93</v>
      </c>
    </row>
    <row r="23" spans="1:3">
      <c r="A23" s="70">
        <v>200035</v>
      </c>
      <c r="B23" s="71" t="s">
        <v>94</v>
      </c>
      <c r="C23" s="71" t="s">
        <v>95</v>
      </c>
    </row>
    <row r="24" spans="1:3">
      <c r="A24" s="73">
        <v>200037</v>
      </c>
      <c r="B24" s="74" t="s">
        <v>96</v>
      </c>
      <c r="C24" s="71" t="s">
        <v>97</v>
      </c>
    </row>
    <row r="25" spans="1:3">
      <c r="A25" s="70">
        <v>200039</v>
      </c>
      <c r="B25" s="71" t="s">
        <v>98</v>
      </c>
      <c r="C25" s="71" t="s">
        <v>99</v>
      </c>
    </row>
    <row r="26" spans="1:3">
      <c r="A26" s="70">
        <v>200040</v>
      </c>
      <c r="B26" s="71" t="s">
        <v>100</v>
      </c>
      <c r="C26" s="71" t="s">
        <v>101</v>
      </c>
    </row>
    <row r="27" spans="1:3">
      <c r="A27" s="70">
        <v>200042</v>
      </c>
      <c r="B27" s="71" t="s">
        <v>102</v>
      </c>
      <c r="C27" s="71" t="s">
        <v>103</v>
      </c>
    </row>
    <row r="28" spans="1:3">
      <c r="A28" s="70">
        <v>200043</v>
      </c>
      <c r="B28" s="71" t="s">
        <v>267</v>
      </c>
      <c r="C28" s="71" t="s">
        <v>268</v>
      </c>
    </row>
    <row r="29" spans="1:3">
      <c r="A29" s="70">
        <v>200045</v>
      </c>
      <c r="B29" s="71" t="s">
        <v>104</v>
      </c>
      <c r="C29" s="71" t="s">
        <v>105</v>
      </c>
    </row>
    <row r="30" spans="1:3">
      <c r="A30" s="70">
        <v>200047</v>
      </c>
      <c r="B30" s="71" t="s">
        <v>106</v>
      </c>
      <c r="C30" s="71" t="s">
        <v>107</v>
      </c>
    </row>
    <row r="31" spans="1:3">
      <c r="A31" s="70">
        <v>200048</v>
      </c>
      <c r="B31" s="71" t="s">
        <v>194</v>
      </c>
      <c r="C31" s="71" t="s">
        <v>108</v>
      </c>
    </row>
    <row r="32" spans="1:3">
      <c r="A32" s="70">
        <v>200050</v>
      </c>
      <c r="B32" s="71" t="s">
        <v>109</v>
      </c>
      <c r="C32" s="71" t="s">
        <v>110</v>
      </c>
    </row>
    <row r="33" spans="1:3">
      <c r="A33" s="73">
        <v>200051</v>
      </c>
      <c r="B33" s="74" t="s">
        <v>111</v>
      </c>
      <c r="C33" s="71" t="s">
        <v>112</v>
      </c>
    </row>
    <row r="34" spans="1:3">
      <c r="A34" s="70" t="s">
        <v>113</v>
      </c>
      <c r="B34" s="71" t="s">
        <v>114</v>
      </c>
      <c r="C34" s="71" t="s">
        <v>115</v>
      </c>
    </row>
    <row r="35" spans="1:3">
      <c r="A35" s="70">
        <v>200053</v>
      </c>
      <c r="B35" s="71" t="s">
        <v>116</v>
      </c>
      <c r="C35" s="71" t="s">
        <v>117</v>
      </c>
    </row>
    <row r="36" spans="1:3">
      <c r="A36" s="70">
        <v>200054</v>
      </c>
      <c r="B36" s="71" t="s">
        <v>118</v>
      </c>
      <c r="C36" s="71" t="s">
        <v>119</v>
      </c>
    </row>
    <row r="37" spans="1:3">
      <c r="A37" s="70">
        <v>200055</v>
      </c>
      <c r="B37" s="71" t="s">
        <v>120</v>
      </c>
      <c r="C37" s="71" t="s">
        <v>121</v>
      </c>
    </row>
    <row r="38" spans="1:3">
      <c r="A38" s="70">
        <v>200056</v>
      </c>
      <c r="B38" s="71" t="s">
        <v>122</v>
      </c>
      <c r="C38" s="71" t="s">
        <v>123</v>
      </c>
    </row>
    <row r="39" spans="1:3">
      <c r="A39" s="70">
        <v>200058</v>
      </c>
      <c r="B39" s="71" t="s">
        <v>124</v>
      </c>
      <c r="C39" s="71" t="s">
        <v>125</v>
      </c>
    </row>
    <row r="40" spans="1:3">
      <c r="A40" s="70">
        <v>200061</v>
      </c>
      <c r="B40" s="71" t="s">
        <v>126</v>
      </c>
      <c r="C40" s="71" t="s">
        <v>127</v>
      </c>
    </row>
    <row r="41" spans="1:3">
      <c r="A41" s="70">
        <v>200062</v>
      </c>
      <c r="B41" s="71" t="s">
        <v>128</v>
      </c>
      <c r="C41" s="71" t="s">
        <v>129</v>
      </c>
    </row>
    <row r="42" spans="1:3">
      <c r="A42" s="70">
        <v>200063</v>
      </c>
      <c r="B42" s="71" t="s">
        <v>130</v>
      </c>
      <c r="C42" s="71" t="s">
        <v>131</v>
      </c>
    </row>
    <row r="43" spans="1:3">
      <c r="A43" s="70">
        <v>200064</v>
      </c>
      <c r="B43" s="71" t="s">
        <v>132</v>
      </c>
      <c r="C43" s="71" t="s">
        <v>132</v>
      </c>
    </row>
    <row r="44" spans="1:3">
      <c r="A44" s="70">
        <v>200066</v>
      </c>
      <c r="B44" s="71" t="s">
        <v>133</v>
      </c>
      <c r="C44" s="71" t="s">
        <v>134</v>
      </c>
    </row>
    <row r="45" spans="1:3">
      <c r="A45" s="70">
        <v>200067</v>
      </c>
      <c r="B45" s="71" t="s">
        <v>135</v>
      </c>
      <c r="C45" s="71" t="s">
        <v>136</v>
      </c>
    </row>
    <row r="46" spans="1:3">
      <c r="A46" s="70" t="s">
        <v>137</v>
      </c>
      <c r="B46" s="71" t="s">
        <v>138</v>
      </c>
      <c r="C46" s="71" t="s">
        <v>139</v>
      </c>
    </row>
    <row r="47" spans="1:3">
      <c r="A47" s="72" t="s">
        <v>140</v>
      </c>
      <c r="B47" s="69" t="s">
        <v>141</v>
      </c>
      <c r="C47" s="69" t="s">
        <v>142</v>
      </c>
    </row>
    <row r="48" spans="1:3">
      <c r="A48" s="70">
        <v>200076</v>
      </c>
      <c r="B48" s="71" t="s">
        <v>143</v>
      </c>
      <c r="C48" s="71" t="s">
        <v>144</v>
      </c>
    </row>
    <row r="49" spans="1:3">
      <c r="A49" s="70">
        <v>200077</v>
      </c>
      <c r="B49" s="71" t="s">
        <v>145</v>
      </c>
      <c r="C49" s="71" t="s">
        <v>146</v>
      </c>
    </row>
    <row r="50" spans="1:3">
      <c r="A50" s="70">
        <v>200078</v>
      </c>
      <c r="B50" s="71" t="s">
        <v>147</v>
      </c>
      <c r="C50" s="71" t="s">
        <v>148</v>
      </c>
    </row>
    <row r="51" spans="1:3">
      <c r="A51" s="73">
        <v>200079</v>
      </c>
      <c r="B51" s="74" t="s">
        <v>149</v>
      </c>
      <c r="C51" s="71" t="s">
        <v>150</v>
      </c>
    </row>
    <row r="52" spans="1:3">
      <c r="A52" s="72" t="s">
        <v>151</v>
      </c>
      <c r="B52" s="69" t="s">
        <v>152</v>
      </c>
      <c r="C52" s="69" t="s">
        <v>153</v>
      </c>
    </row>
    <row r="53" spans="1:3">
      <c r="A53" s="70">
        <v>200081</v>
      </c>
      <c r="B53" s="71" t="s">
        <v>154</v>
      </c>
      <c r="C53" s="71" t="s">
        <v>155</v>
      </c>
    </row>
    <row r="54" spans="1:3">
      <c r="A54" s="70">
        <v>200082</v>
      </c>
      <c r="B54" s="71" t="s">
        <v>156</v>
      </c>
      <c r="C54" s="71" t="s">
        <v>107</v>
      </c>
    </row>
    <row r="55" spans="1:3">
      <c r="A55" s="70">
        <v>200085</v>
      </c>
      <c r="B55" s="71" t="s">
        <v>157</v>
      </c>
      <c r="C55" s="71" t="s">
        <v>158</v>
      </c>
    </row>
    <row r="56" spans="1:3">
      <c r="A56" s="70">
        <v>200086</v>
      </c>
      <c r="B56" s="71" t="s">
        <v>159</v>
      </c>
      <c r="C56" s="71" t="s">
        <v>160</v>
      </c>
    </row>
    <row r="57" spans="1:3">
      <c r="A57" s="70">
        <v>200087</v>
      </c>
      <c r="B57" s="71" t="s">
        <v>161</v>
      </c>
      <c r="C57" s="71" t="s">
        <v>162</v>
      </c>
    </row>
    <row r="58" spans="1:3">
      <c r="A58" s="73">
        <v>200088</v>
      </c>
      <c r="B58" s="74" t="s">
        <v>163</v>
      </c>
      <c r="C58" s="71" t="s">
        <v>164</v>
      </c>
    </row>
    <row r="59" spans="1:3">
      <c r="A59" s="73">
        <v>200089</v>
      </c>
      <c r="B59" s="74" t="s">
        <v>163</v>
      </c>
      <c r="C59" s="71" t="s">
        <v>165</v>
      </c>
    </row>
    <row r="60" spans="1:3">
      <c r="A60" s="70">
        <v>200095</v>
      </c>
      <c r="B60" s="71" t="s">
        <v>166</v>
      </c>
      <c r="C60" s="71" t="s">
        <v>167</v>
      </c>
    </row>
    <row r="61" spans="1:3">
      <c r="A61" s="70">
        <v>200102</v>
      </c>
      <c r="B61" s="71" t="s">
        <v>168</v>
      </c>
      <c r="C61" s="71" t="s">
        <v>169</v>
      </c>
    </row>
    <row r="62" spans="1:3">
      <c r="A62" s="70">
        <v>200104</v>
      </c>
      <c r="B62" s="71" t="s">
        <v>170</v>
      </c>
      <c r="C62" s="71" t="s">
        <v>171</v>
      </c>
    </row>
    <row r="63" spans="1:3">
      <c r="A63" s="70">
        <v>200105</v>
      </c>
      <c r="B63" s="71" t="s">
        <v>172</v>
      </c>
      <c r="C63" s="71" t="s">
        <v>173</v>
      </c>
    </row>
    <row r="64" spans="1:3">
      <c r="A64" s="103" t="s">
        <v>174</v>
      </c>
      <c r="B64" s="102" t="s">
        <v>175</v>
      </c>
      <c r="C64" s="71" t="s">
        <v>176</v>
      </c>
    </row>
    <row r="65" spans="1:3">
      <c r="A65" s="70">
        <v>200113</v>
      </c>
      <c r="B65" s="71" t="s">
        <v>177</v>
      </c>
      <c r="C65" s="71" t="s">
        <v>178</v>
      </c>
    </row>
    <row r="66" spans="1:3">
      <c r="A66" s="70">
        <v>200115</v>
      </c>
      <c r="B66" s="71" t="s">
        <v>179</v>
      </c>
      <c r="C66" s="71" t="s">
        <v>180</v>
      </c>
    </row>
    <row r="67" spans="1:3">
      <c r="A67" s="70">
        <v>200116</v>
      </c>
      <c r="B67" s="71" t="s">
        <v>181</v>
      </c>
      <c r="C67" s="71" t="s">
        <v>181</v>
      </c>
    </row>
    <row r="68" spans="1:3">
      <c r="A68" s="70">
        <v>200117</v>
      </c>
      <c r="B68" s="71" t="s">
        <v>182</v>
      </c>
      <c r="C68" s="71" t="s">
        <v>178</v>
      </c>
    </row>
    <row r="69" spans="1:3">
      <c r="A69" s="72"/>
      <c r="B69" s="69" t="s">
        <v>183</v>
      </c>
      <c r="C69" s="69" t="s">
        <v>184</v>
      </c>
    </row>
    <row r="70" spans="1:3">
      <c r="A70" s="72"/>
      <c r="B70" s="69" t="s">
        <v>262</v>
      </c>
      <c r="C70" s="69" t="s">
        <v>263</v>
      </c>
    </row>
    <row r="71" spans="1:3">
      <c r="A71" s="72"/>
      <c r="B71" s="69" t="s">
        <v>264</v>
      </c>
      <c r="C71" s="69" t="s">
        <v>264</v>
      </c>
    </row>
    <row r="72" spans="1:3">
      <c r="A72" s="72"/>
      <c r="B72" s="69" t="s">
        <v>265</v>
      </c>
      <c r="C72" s="69" t="s">
        <v>266</v>
      </c>
    </row>
  </sheetData>
  <sheetProtection algorithmName="SHA-512" hashValue="e0AV53+taMeNR6A30erSRnPbqeN9lefXjZHvJAKM/ZKNydXd94iGXaH9QxiU760HeR/ABhguLk4BBB1gRjfR4g==" saltValue="INeD5e7c4ljtyzDGsewDVw==" spinCount="100000" sheet="1" objects="1" scenarios="1"/>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注意事項</vt:lpstr>
      <vt:lpstr>個人種目申込一覧表</vt:lpstr>
      <vt:lpstr>リレー申込票</vt:lpstr>
      <vt:lpstr>団体略称一覧</vt:lpstr>
      <vt:lpstr>_4×400mR</vt:lpstr>
      <vt:lpstr>リレー申込票!女子</vt:lpstr>
      <vt:lpstr>女子</vt:lpstr>
      <vt:lpstr>リレー申込票!男子</vt:lpstr>
      <vt:lpstr>男子</vt:lpstr>
      <vt:lpstr>リレー申込票!中学女子</vt:lpstr>
      <vt:lpstr>中学女子</vt:lpstr>
      <vt:lpstr>リレー申込票!中学男子</vt:lpstr>
      <vt:lpstr>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k.sugawara</cp:lastModifiedBy>
  <cp:lastPrinted>2011-03-31T00:44:30Z</cp:lastPrinted>
  <dcterms:created xsi:type="dcterms:W3CDTF">2009-03-04T01:02:54Z</dcterms:created>
  <dcterms:modified xsi:type="dcterms:W3CDTF">2026-04-09T05:15:58Z</dcterms:modified>
</cp:coreProperties>
</file>